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950" windowWidth="16020" windowHeight="10755" tabRatio="933" activeTab="1"/>
  </bookViews>
  <sheets>
    <sheet name="Adult Breakfast Participation" sheetId="1" r:id="rId1"/>
    <sheet name="Breakfast Participation" sheetId="2" r:id="rId2"/>
    <sheet name="Hands Up Survey" sheetId="3" r:id="rId3"/>
    <sheet name="Summary Hands Up" sheetId="4" r:id="rId4"/>
    <sheet name="Lists" sheetId="5" r:id="rId5"/>
  </sheets>
  <definedNames>
    <definedName name="_xlnm.Print_Titles" localSheetId="0">'Adult Breakfast Participation'!$2:$2</definedName>
    <definedName name="_xlnm.Print_Titles" localSheetId="1">'Breakfast Participation'!$2:$2</definedName>
    <definedName name="_xlnm.Print_Titles" localSheetId="2">'Hands Up Survey'!$2:$2</definedName>
    <definedName name="Schools">'Lists'!$A$4:$A$7</definedName>
  </definedNames>
  <calcPr fullCalcOnLoad="1"/>
</workbook>
</file>

<file path=xl/sharedStrings.xml><?xml version="1.0" encoding="utf-8"?>
<sst xmlns="http://schemas.openxmlformats.org/spreadsheetml/2006/main" count="200" uniqueCount="88">
  <si>
    <t>Month</t>
  </si>
  <si>
    <t>School</t>
  </si>
  <si>
    <t>Dearborn Park</t>
  </si>
  <si>
    <t>Schools</t>
  </si>
  <si>
    <t>Emerson</t>
  </si>
  <si>
    <t>Maple</t>
  </si>
  <si>
    <t>Wing Luke</t>
  </si>
  <si>
    <t>Enrollment</t>
  </si>
  <si>
    <t>% Participation</t>
  </si>
  <si>
    <t>Daily Breakfast Avg</t>
  </si>
  <si>
    <t># of Paid Breakfast Meals</t>
  </si>
  <si>
    <t># of Reduced Cost Breakfast Meals</t>
  </si>
  <si>
    <t># of Free Breakfast Meals</t>
  </si>
  <si>
    <t>Total Breakfast Meals Served</t>
  </si>
  <si>
    <t>% paid</t>
  </si>
  <si>
    <t>% reduced</t>
  </si>
  <si>
    <t>% free</t>
  </si>
  <si>
    <t># elig for free breakfast*</t>
  </si>
  <si>
    <t># elig for reduced breakfast*</t>
  </si>
  <si>
    <t>*Values from file Name "OSPI - FreeandReducedSchools2005.xls" - October 31,2005</t>
  </si>
  <si>
    <t>The reduced category will be removed as of 2006 - 2007 school year.  The state is supplementing the price of all meals for families qualifying for reduced rather than free to allow the students to eat for free.</t>
  </si>
  <si>
    <t>% elig for free/reduced breakfast</t>
  </si>
  <si>
    <t>Dates</t>
  </si>
  <si>
    <t>Date</t>
  </si>
  <si>
    <t>Observers Name</t>
  </si>
  <si>
    <t>Classroom Teacher</t>
  </si>
  <si>
    <t>Grade Level</t>
  </si>
  <si>
    <t># of Students Present</t>
  </si>
  <si>
    <t># of Adults Eating</t>
  </si>
  <si>
    <t># of Adults Interacting, not Eating</t>
  </si>
  <si>
    <t>Total # of Adults Present</t>
  </si>
  <si>
    <t>ENROLL-MENT</t>
  </si>
  <si>
    <t>PAID Meals</t>
  </si>
  <si>
    <r>
      <t>REDUCED</t>
    </r>
    <r>
      <rPr>
        <b/>
        <sz val="9"/>
        <rFont val="Arial"/>
        <family val="2"/>
      </rPr>
      <t xml:space="preserve"> Meals</t>
    </r>
  </si>
  <si>
    <t>FREE Meals</t>
  </si>
  <si>
    <t>TOTAL Meals</t>
  </si>
  <si>
    <t>DAILY AVG.</t>
  </si>
  <si>
    <t>%</t>
  </si>
  <si>
    <t>Minor</t>
  </si>
  <si>
    <t>Grade</t>
  </si>
  <si>
    <t>Teacher</t>
  </si>
  <si>
    <t># of Students</t>
  </si>
  <si>
    <t>Ate breakfast at home</t>
  </si>
  <si>
    <t>Ate breakfast at school</t>
  </si>
  <si>
    <t>Ate breakfast elsewhere</t>
  </si>
  <si>
    <t>Did not eat breakfast</t>
  </si>
  <si>
    <t>Walked with adult</t>
  </si>
  <si>
    <t>Walked w/o adult</t>
  </si>
  <si>
    <t>Carpool</t>
  </si>
  <si>
    <t>Car</t>
  </si>
  <si>
    <t>Bike</t>
  </si>
  <si>
    <t>School bus</t>
  </si>
  <si>
    <t>other transportation</t>
  </si>
  <si>
    <t>3rd/4th</t>
  </si>
  <si>
    <t>Ms Kim (Pod C-1)</t>
  </si>
  <si>
    <t>Ms Weathers</t>
  </si>
  <si>
    <t>3rd-5th</t>
  </si>
  <si>
    <t>Songco</t>
  </si>
  <si>
    <t>D-2</t>
  </si>
  <si>
    <t>Ms Law (low) D-1</t>
  </si>
  <si>
    <t>1st/2nd</t>
  </si>
  <si>
    <t>Ms Boone</t>
  </si>
  <si>
    <t>Ms O'Connell</t>
  </si>
  <si>
    <t>Mrs. Magee</t>
  </si>
  <si>
    <t>K</t>
  </si>
  <si>
    <t>Ms Gill</t>
  </si>
  <si>
    <t>% of responders</t>
  </si>
  <si>
    <t>Wing Luke Totals for 6/15/2006</t>
  </si>
  <si>
    <t>S Monk</t>
  </si>
  <si>
    <t xml:space="preserve">1st </t>
  </si>
  <si>
    <t>Ms Toy</t>
  </si>
  <si>
    <t>K/1st</t>
  </si>
  <si>
    <t>Vera Robinson</t>
  </si>
  <si>
    <t>2nd</t>
  </si>
  <si>
    <t>Mrs. Butler</t>
  </si>
  <si>
    <t>3rd</t>
  </si>
  <si>
    <t>Walters</t>
  </si>
  <si>
    <t>Ms Joseph</t>
  </si>
  <si>
    <t>Cora Howard</t>
  </si>
  <si>
    <t>Agather</t>
  </si>
  <si>
    <t>Emerson Totals for 6/15/2006</t>
  </si>
  <si>
    <t>Songco (Special Ed)</t>
  </si>
  <si>
    <t>6/15/06 Summary</t>
  </si>
  <si>
    <t>Roughly 2/3 of the students were captured in the hands-up survey  at Wing Luke (182/293) and 2/3 at Emerson (172/283); We did not captured older grades in either.</t>
  </si>
  <si>
    <t>Katie Busby</t>
  </si>
  <si>
    <t>Comments</t>
  </si>
  <si>
    <t>Beautiful display of choices for the students; the cafeteria doors opened at 8:25; the entire school was going on a field trip to skate king so the day was unusual.</t>
  </si>
  <si>
    <t>Doors opened at 8:40; there were 2 staff members observing the cafeteria and keeping the students in line; Leonard the custodian let me in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</si>
</sst>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[$-409]dddd\,\ mmmm\ dd\,\ yyyy"/>
    <numFmt numFmtId="169" formatCode="mm/dd/yy;@"/>
    <numFmt numFmtId="170" formatCode="0.0"/>
  </numFmts>
  <fonts count="12">
    <font>
      <sz val="10"/>
      <name val="Arial"/>
      <family val="0"/>
    </font>
    <font>
      <sz val="10"/>
      <name val="Trebuchet MS"/>
      <family val="2"/>
    </font>
    <font>
      <sz val="10"/>
      <color indexed="23"/>
      <name val="Trebuchet MS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165" fontId="1" fillId="0" borderId="0" xfId="21" applyNumberFormat="1" applyFont="1" applyAlignment="1">
      <alignment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21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165" fontId="2" fillId="0" borderId="2" xfId="21" applyNumberFormat="1" applyFont="1" applyBorder="1" applyAlignment="1">
      <alignment/>
    </xf>
    <xf numFmtId="167" fontId="1" fillId="0" borderId="3" xfId="15" applyNumberFormat="1" applyFont="1" applyBorder="1" applyAlignment="1">
      <alignment/>
    </xf>
    <xf numFmtId="167" fontId="1" fillId="0" borderId="2" xfId="15" applyNumberFormat="1" applyFont="1" applyBorder="1" applyAlignment="1">
      <alignment/>
    </xf>
    <xf numFmtId="166" fontId="1" fillId="0" borderId="2" xfId="15" applyNumberFormat="1" applyFont="1" applyBorder="1" applyAlignment="1">
      <alignment/>
    </xf>
    <xf numFmtId="165" fontId="1" fillId="0" borderId="2" xfId="21" applyNumberFormat="1" applyFont="1" applyBorder="1" applyAlignment="1">
      <alignment/>
    </xf>
    <xf numFmtId="9" fontId="1" fillId="0" borderId="2" xfId="21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169" fontId="2" fillId="0" borderId="4" xfId="0" applyNumberFormat="1" applyFont="1" applyBorder="1" applyAlignment="1">
      <alignment/>
    </xf>
    <xf numFmtId="0" fontId="2" fillId="0" borderId="4" xfId="0" applyFont="1" applyBorder="1" applyAlignment="1">
      <alignment/>
    </xf>
    <xf numFmtId="164" fontId="2" fillId="0" borderId="4" xfId="0" applyNumberFormat="1" applyFont="1" applyBorder="1" applyAlignment="1">
      <alignment/>
    </xf>
    <xf numFmtId="0" fontId="1" fillId="2" borderId="0" xfId="0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21" applyNumberFormat="1" applyFont="1" applyFill="1" applyAlignment="1">
      <alignment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6" xfId="0" applyBorder="1" applyAlignment="1">
      <alignment/>
    </xf>
    <xf numFmtId="170" fontId="0" fillId="0" borderId="6" xfId="0" applyNumberFormat="1" applyBorder="1" applyAlignment="1">
      <alignment/>
    </xf>
    <xf numFmtId="165" fontId="3" fillId="3" borderId="6" xfId="0" applyNumberFormat="1" applyFont="1" applyFill="1" applyBorder="1" applyAlignment="1">
      <alignment/>
    </xf>
    <xf numFmtId="0" fontId="0" fillId="4" borderId="6" xfId="0" applyFill="1" applyBorder="1" applyAlignment="1">
      <alignment/>
    </xf>
    <xf numFmtId="49" fontId="4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3" fillId="3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3" fillId="0" borderId="0" xfId="0" applyFont="1" applyFill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4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9" fontId="0" fillId="0" borderId="12" xfId="21" applyBorder="1" applyAlignment="1">
      <alignment/>
    </xf>
    <xf numFmtId="9" fontId="0" fillId="0" borderId="12" xfId="21" applyFont="1" applyFill="1" applyBorder="1" applyAlignment="1">
      <alignment/>
    </xf>
    <xf numFmtId="167" fontId="1" fillId="0" borderId="0" xfId="15" applyNumberFormat="1" applyFont="1" applyAlignment="1">
      <alignment/>
    </xf>
    <xf numFmtId="167" fontId="1" fillId="0" borderId="0" xfId="15" applyNumberFormat="1" applyFont="1" applyFill="1" applyBorder="1" applyAlignment="1">
      <alignment/>
    </xf>
    <xf numFmtId="167" fontId="1" fillId="0" borderId="0" xfId="15" applyNumberFormat="1" applyFont="1" applyFill="1" applyAlignment="1">
      <alignment/>
    </xf>
    <xf numFmtId="0" fontId="1" fillId="0" borderId="0" xfId="0" applyFont="1" applyFill="1" applyBorder="1" applyAlignment="1">
      <alignment horizontal="left"/>
    </xf>
    <xf numFmtId="167" fontId="0" fillId="0" borderId="12" xfId="0" applyNumberFormat="1" applyBorder="1" applyAlignment="1">
      <alignment/>
    </xf>
    <xf numFmtId="9" fontId="0" fillId="0" borderId="12" xfId="21" applyBorder="1" applyAlignment="1">
      <alignment/>
    </xf>
    <xf numFmtId="0" fontId="2" fillId="0" borderId="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0"/>
  <sheetViews>
    <sheetView zoomScale="75" zoomScaleNormal="75" workbookViewId="0" topLeftCell="A1">
      <selection activeCell="G5" sqref="G5"/>
    </sheetView>
  </sheetViews>
  <sheetFormatPr defaultColWidth="9.140625" defaultRowHeight="12.75"/>
  <cols>
    <col min="1" max="1" width="12.00390625" style="2" customWidth="1"/>
    <col min="2" max="3" width="12.00390625" style="1" customWidth="1"/>
    <col min="4" max="6" width="12.140625" style="1" customWidth="1"/>
    <col min="7" max="7" width="50.8515625" style="1" customWidth="1"/>
    <col min="8" max="16384" width="9.140625" style="1" customWidth="1"/>
  </cols>
  <sheetData>
    <row r="2" spans="1:7" s="3" customFormat="1" ht="45">
      <c r="A2" s="5" t="s">
        <v>23</v>
      </c>
      <c r="B2" s="6" t="s">
        <v>1</v>
      </c>
      <c r="C2" s="6" t="s">
        <v>24</v>
      </c>
      <c r="D2" s="6" t="s">
        <v>28</v>
      </c>
      <c r="E2" s="6" t="s">
        <v>29</v>
      </c>
      <c r="F2" s="6" t="s">
        <v>30</v>
      </c>
      <c r="G2" s="6" t="s">
        <v>85</v>
      </c>
    </row>
    <row r="3" spans="1:7" ht="60">
      <c r="A3" s="19">
        <v>38885</v>
      </c>
      <c r="B3" s="20" t="s">
        <v>6</v>
      </c>
      <c r="C3" s="20" t="s">
        <v>84</v>
      </c>
      <c r="D3" s="20">
        <v>1</v>
      </c>
      <c r="E3" s="20">
        <v>5</v>
      </c>
      <c r="F3" s="20">
        <v>6</v>
      </c>
      <c r="G3" s="62" t="s">
        <v>86</v>
      </c>
    </row>
    <row r="4" spans="1:7" ht="45">
      <c r="A4" s="19">
        <v>38883</v>
      </c>
      <c r="B4" s="20" t="s">
        <v>4</v>
      </c>
      <c r="C4" s="20" t="s">
        <v>84</v>
      </c>
      <c r="D4" s="20">
        <v>1</v>
      </c>
      <c r="E4" s="20">
        <v>5</v>
      </c>
      <c r="F4" s="20">
        <v>6</v>
      </c>
      <c r="G4" s="62" t="s">
        <v>87</v>
      </c>
    </row>
    <row r="5" spans="1:7" ht="15">
      <c r="A5" s="19"/>
      <c r="B5" s="20"/>
      <c r="C5" s="20"/>
      <c r="D5" s="20"/>
      <c r="E5" s="20"/>
      <c r="F5" s="20"/>
      <c r="G5" s="62"/>
    </row>
    <row r="6" spans="1:7" ht="15">
      <c r="A6" s="19"/>
      <c r="B6" s="20"/>
      <c r="C6" s="20"/>
      <c r="D6" s="20"/>
      <c r="E6" s="20"/>
      <c r="F6" s="20"/>
      <c r="G6" s="62"/>
    </row>
    <row r="7" spans="1:7" ht="15">
      <c r="A7" s="19"/>
      <c r="B7" s="20"/>
      <c r="C7" s="20"/>
      <c r="D7" s="20"/>
      <c r="E7" s="20"/>
      <c r="F7" s="20"/>
      <c r="G7" s="62"/>
    </row>
    <row r="8" spans="1:7" ht="15">
      <c r="A8" s="19"/>
      <c r="B8" s="20"/>
      <c r="C8" s="20"/>
      <c r="D8" s="20"/>
      <c r="E8" s="20"/>
      <c r="F8" s="20"/>
      <c r="G8" s="62"/>
    </row>
    <row r="9" spans="1:7" ht="15">
      <c r="A9" s="19"/>
      <c r="B9" s="20"/>
      <c r="C9" s="20"/>
      <c r="D9" s="20"/>
      <c r="E9" s="20"/>
      <c r="F9" s="20"/>
      <c r="G9" s="62"/>
    </row>
    <row r="10" spans="1:7" ht="15">
      <c r="A10" s="19"/>
      <c r="B10" s="20"/>
      <c r="C10" s="20"/>
      <c r="D10" s="20"/>
      <c r="E10" s="20"/>
      <c r="F10" s="20"/>
      <c r="G10" s="62"/>
    </row>
    <row r="11" spans="1:7" ht="15">
      <c r="A11" s="19"/>
      <c r="B11" s="20"/>
      <c r="C11" s="20"/>
      <c r="D11" s="20"/>
      <c r="E11" s="20"/>
      <c r="F11" s="20"/>
      <c r="G11" s="62"/>
    </row>
    <row r="12" spans="1:7" ht="15">
      <c r="A12" s="19"/>
      <c r="B12" s="20"/>
      <c r="C12" s="20"/>
      <c r="D12" s="20"/>
      <c r="E12" s="20"/>
      <c r="F12" s="20"/>
      <c r="G12" s="62"/>
    </row>
    <row r="13" spans="1:7" ht="15">
      <c r="A13" s="19"/>
      <c r="B13" s="20"/>
      <c r="C13" s="20"/>
      <c r="D13" s="20"/>
      <c r="E13" s="20"/>
      <c r="F13" s="20"/>
      <c r="G13" s="62"/>
    </row>
    <row r="14" spans="1:7" ht="15">
      <c r="A14" s="19"/>
      <c r="B14" s="20"/>
      <c r="C14" s="20"/>
      <c r="D14" s="20"/>
      <c r="E14" s="20"/>
      <c r="F14" s="20"/>
      <c r="G14" s="62"/>
    </row>
    <row r="15" spans="1:7" ht="15">
      <c r="A15" s="19"/>
      <c r="B15" s="20"/>
      <c r="C15" s="20"/>
      <c r="D15" s="20"/>
      <c r="E15" s="20"/>
      <c r="F15" s="20"/>
      <c r="G15" s="62"/>
    </row>
    <row r="16" spans="1:7" ht="15">
      <c r="A16" s="19"/>
      <c r="B16" s="20"/>
      <c r="C16" s="20"/>
      <c r="D16" s="20"/>
      <c r="E16" s="20"/>
      <c r="F16" s="20"/>
      <c r="G16" s="62"/>
    </row>
    <row r="17" spans="1:7" ht="15">
      <c r="A17" s="19"/>
      <c r="B17" s="20"/>
      <c r="C17" s="20"/>
      <c r="D17" s="20"/>
      <c r="E17" s="20"/>
      <c r="F17" s="20"/>
      <c r="G17" s="62"/>
    </row>
    <row r="18" spans="1:7" ht="15">
      <c r="A18" s="19"/>
      <c r="B18" s="20"/>
      <c r="C18" s="20"/>
      <c r="D18" s="20"/>
      <c r="E18" s="20"/>
      <c r="F18" s="20"/>
      <c r="G18" s="62"/>
    </row>
    <row r="19" spans="1:7" ht="15">
      <c r="A19" s="21"/>
      <c r="B19" s="20"/>
      <c r="C19" s="20"/>
      <c r="D19" s="20"/>
      <c r="E19" s="20"/>
      <c r="F19" s="20"/>
      <c r="G19" s="62"/>
    </row>
    <row r="20" ht="15">
      <c r="G20" s="63"/>
    </row>
  </sheetData>
  <dataValidations count="1">
    <dataValidation type="list" allowBlank="1" showInputMessage="1" showErrorMessage="1" sqref="B3:B19">
      <formula1>Schools</formula1>
    </dataValidation>
  </dataValidations>
  <printOptions horizontalCentered="1"/>
  <pageMargins left="0.26" right="0.25" top="0.89" bottom="1" header="0.5" footer="0.5"/>
  <pageSetup horizontalDpi="600" verticalDpi="600" orientation="portrait" r:id="rId1"/>
  <headerFooter alignWithMargins="0">
    <oddHeader>&amp;C&amp;"Trebuchet MS,Bold"&amp;16&amp;A Values</oddHeader>
    <oddFooter>&amp;L&amp;"Trebuchet MS,Regular"&amp;F, K. Busby&amp;R&amp;"Trebuchet MS,Regular"page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51"/>
  <sheetViews>
    <sheetView tabSelected="1" zoomScale="75" zoomScaleNormal="75" workbookViewId="0" topLeftCell="A24">
      <pane xSplit="1" ySplit="3" topLeftCell="B27" activePane="bottomRight" state="frozen"/>
      <selection pane="topLeft" activeCell="A24" sqref="A24"/>
      <selection pane="topRight" activeCell="B24" sqref="B24"/>
      <selection pane="bottomLeft" activeCell="A27" sqref="A27"/>
      <selection pane="bottomRight" activeCell="O32" sqref="O32"/>
    </sheetView>
  </sheetViews>
  <sheetFormatPr defaultColWidth="9.140625" defaultRowHeight="12.75"/>
  <cols>
    <col min="1" max="1" width="15.28125" style="2" customWidth="1"/>
    <col min="2" max="2" width="10.57421875" style="1" customWidth="1"/>
    <col min="3" max="3" width="11.57421875" style="1" customWidth="1"/>
    <col min="4" max="8" width="12.57421875" style="1" customWidth="1"/>
    <col min="9" max="9" width="3.00390625" style="1" customWidth="1"/>
    <col min="10" max="10" width="10.140625" style="1" customWidth="1"/>
    <col min="11" max="11" width="9.28125" style="1" customWidth="1"/>
    <col min="12" max="12" width="10.57421875" style="4" customWidth="1"/>
    <col min="13" max="15" width="9.28125" style="1" bestFit="1" customWidth="1"/>
    <col min="16" max="16384" width="9.140625" style="1" customWidth="1"/>
  </cols>
  <sheetData>
    <row r="2" spans="1:15" s="3" customFormat="1" ht="180">
      <c r="A2" s="5" t="s">
        <v>0</v>
      </c>
      <c r="B2" s="6" t="s">
        <v>1</v>
      </c>
      <c r="C2" s="6" t="s">
        <v>7</v>
      </c>
      <c r="D2" s="6" t="s">
        <v>17</v>
      </c>
      <c r="E2" s="6" t="s">
        <v>18</v>
      </c>
      <c r="F2" s="6" t="s">
        <v>21</v>
      </c>
      <c r="G2" s="7" t="s">
        <v>10</v>
      </c>
      <c r="H2" s="7" t="s">
        <v>11</v>
      </c>
      <c r="I2" s="7" t="s">
        <v>12</v>
      </c>
      <c r="J2" s="7" t="s">
        <v>13</v>
      </c>
      <c r="K2" s="7" t="s">
        <v>9</v>
      </c>
      <c r="L2" s="8" t="s">
        <v>8</v>
      </c>
      <c r="M2" s="7" t="s">
        <v>14</v>
      </c>
      <c r="N2" s="7" t="s">
        <v>15</v>
      </c>
      <c r="O2" s="7" t="s">
        <v>16</v>
      </c>
    </row>
    <row r="3" spans="1:15" ht="15">
      <c r="A3" s="9">
        <v>38777</v>
      </c>
      <c r="B3" s="10" t="s">
        <v>2</v>
      </c>
      <c r="C3" s="10">
        <v>268</v>
      </c>
      <c r="D3" s="10">
        <v>150</v>
      </c>
      <c r="E3" s="10">
        <v>45</v>
      </c>
      <c r="F3" s="11">
        <f>SUM(D3:E3)/C3</f>
        <v>0.7276119402985075</v>
      </c>
      <c r="G3" s="12">
        <v>123</v>
      </c>
      <c r="H3" s="13">
        <v>138</v>
      </c>
      <c r="I3" s="13">
        <v>965</v>
      </c>
      <c r="J3" s="13">
        <v>1226</v>
      </c>
      <c r="K3" s="14">
        <v>55.7</v>
      </c>
      <c r="L3" s="15">
        <v>0.208</v>
      </c>
      <c r="M3" s="16">
        <f aca="true" t="shared" si="0" ref="M3:O6">G3/$J3</f>
        <v>0.100326264274062</v>
      </c>
      <c r="N3" s="16">
        <f t="shared" si="0"/>
        <v>0.11256117455138662</v>
      </c>
      <c r="O3" s="16">
        <f t="shared" si="0"/>
        <v>0.7871125611745514</v>
      </c>
    </row>
    <row r="4" spans="1:15" ht="15">
      <c r="A4" s="9">
        <v>38777</v>
      </c>
      <c r="B4" s="10" t="s">
        <v>4</v>
      </c>
      <c r="C4" s="10">
        <v>285</v>
      </c>
      <c r="D4" s="10">
        <v>167</v>
      </c>
      <c r="E4" s="10">
        <v>52</v>
      </c>
      <c r="F4" s="11">
        <f>SUM(D4:E4)/C4</f>
        <v>0.7684210526315789</v>
      </c>
      <c r="G4" s="12">
        <v>344</v>
      </c>
      <c r="H4" s="13">
        <v>449</v>
      </c>
      <c r="I4" s="13">
        <v>2049</v>
      </c>
      <c r="J4" s="13">
        <v>2842</v>
      </c>
      <c r="K4" s="14">
        <v>129.2</v>
      </c>
      <c r="L4" s="15">
        <v>0.453</v>
      </c>
      <c r="M4" s="16">
        <f t="shared" si="0"/>
        <v>0.12104152005629838</v>
      </c>
      <c r="N4" s="16">
        <f t="shared" si="0"/>
        <v>0.15798733286418015</v>
      </c>
      <c r="O4" s="16">
        <f t="shared" si="0"/>
        <v>0.7209711470795215</v>
      </c>
    </row>
    <row r="5" spans="1:15" ht="15">
      <c r="A5" s="9">
        <v>38777</v>
      </c>
      <c r="B5" s="10" t="s">
        <v>5</v>
      </c>
      <c r="C5" s="10">
        <v>420</v>
      </c>
      <c r="D5" s="10">
        <v>197</v>
      </c>
      <c r="E5" s="10">
        <v>72</v>
      </c>
      <c r="F5" s="11">
        <f>SUM(D5:E5)/C5</f>
        <v>0.6404761904761904</v>
      </c>
      <c r="G5" s="12">
        <v>121</v>
      </c>
      <c r="H5" s="13">
        <v>180</v>
      </c>
      <c r="I5" s="13">
        <v>954</v>
      </c>
      <c r="J5" s="13">
        <v>1255</v>
      </c>
      <c r="K5" s="14">
        <v>57</v>
      </c>
      <c r="L5" s="15">
        <v>0.136</v>
      </c>
      <c r="M5" s="16">
        <f t="shared" si="0"/>
        <v>0.09641434262948208</v>
      </c>
      <c r="N5" s="16">
        <f t="shared" si="0"/>
        <v>0.14342629482071714</v>
      </c>
      <c r="O5" s="16">
        <f t="shared" si="0"/>
        <v>0.7601593625498008</v>
      </c>
    </row>
    <row r="6" spans="1:15" ht="15">
      <c r="A6" s="9">
        <v>38777</v>
      </c>
      <c r="B6" s="10" t="s">
        <v>6</v>
      </c>
      <c r="C6" s="10">
        <v>294</v>
      </c>
      <c r="D6" s="10">
        <v>143</v>
      </c>
      <c r="E6" s="10">
        <v>46</v>
      </c>
      <c r="F6" s="11">
        <f>SUM(D6:E6)/C6</f>
        <v>0.6428571428571429</v>
      </c>
      <c r="G6" s="12">
        <v>198</v>
      </c>
      <c r="H6" s="13">
        <v>162</v>
      </c>
      <c r="I6" s="13">
        <v>1300</v>
      </c>
      <c r="J6" s="13">
        <v>1660</v>
      </c>
      <c r="K6" s="14">
        <v>75.5</v>
      </c>
      <c r="L6" s="15">
        <v>0.257</v>
      </c>
      <c r="M6" s="16">
        <f t="shared" si="0"/>
        <v>0.11927710843373494</v>
      </c>
      <c r="N6" s="16">
        <f t="shared" si="0"/>
        <v>0.09759036144578313</v>
      </c>
      <c r="O6" s="16">
        <f t="shared" si="0"/>
        <v>0.7831325301204819</v>
      </c>
    </row>
    <row r="7" spans="1:15" ht="15">
      <c r="A7" s="9">
        <v>38813</v>
      </c>
      <c r="B7" s="10"/>
      <c r="C7" s="10"/>
      <c r="D7" s="10"/>
      <c r="E7" s="10"/>
      <c r="F7" s="10"/>
      <c r="G7" s="17"/>
      <c r="H7" s="18"/>
      <c r="I7" s="18"/>
      <c r="J7" s="18"/>
      <c r="K7" s="18"/>
      <c r="L7" s="15"/>
      <c r="M7" s="18"/>
      <c r="N7" s="18"/>
      <c r="O7" s="18"/>
    </row>
    <row r="8" spans="1:15" ht="15">
      <c r="A8" s="9">
        <v>38827</v>
      </c>
      <c r="B8" s="10"/>
      <c r="C8" s="10"/>
      <c r="D8" s="10"/>
      <c r="E8" s="10"/>
      <c r="F8" s="10"/>
      <c r="G8" s="17"/>
      <c r="H8" s="18"/>
      <c r="I8" s="18"/>
      <c r="J8" s="18"/>
      <c r="K8" s="18"/>
      <c r="L8" s="15"/>
      <c r="M8" s="18"/>
      <c r="N8" s="18"/>
      <c r="O8" s="18"/>
    </row>
    <row r="9" spans="1:15" ht="15">
      <c r="A9" s="9">
        <v>38813</v>
      </c>
      <c r="B9" s="10"/>
      <c r="C9" s="10"/>
      <c r="D9" s="10"/>
      <c r="E9" s="10"/>
      <c r="F9" s="10"/>
      <c r="G9" s="17"/>
      <c r="H9" s="18"/>
      <c r="I9" s="18"/>
      <c r="J9" s="18"/>
      <c r="K9" s="18"/>
      <c r="L9" s="15"/>
      <c r="M9" s="18"/>
      <c r="N9" s="18"/>
      <c r="O9" s="18"/>
    </row>
    <row r="10" spans="1:15" ht="15">
      <c r="A10" s="9">
        <v>38827</v>
      </c>
      <c r="B10" s="10"/>
      <c r="C10" s="10"/>
      <c r="D10" s="10"/>
      <c r="E10" s="10"/>
      <c r="F10" s="10"/>
      <c r="G10" s="17"/>
      <c r="H10" s="18"/>
      <c r="I10" s="18"/>
      <c r="J10" s="18"/>
      <c r="K10" s="18"/>
      <c r="L10" s="15"/>
      <c r="M10" s="18"/>
      <c r="N10" s="18"/>
      <c r="O10" s="18"/>
    </row>
    <row r="11" spans="1:15" ht="15">
      <c r="A11" s="9">
        <v>38838</v>
      </c>
      <c r="B11" s="10"/>
      <c r="C11" s="10"/>
      <c r="D11" s="10"/>
      <c r="E11" s="10"/>
      <c r="F11" s="10"/>
      <c r="G11" s="17"/>
      <c r="H11" s="18"/>
      <c r="I11" s="18"/>
      <c r="J11" s="18"/>
      <c r="K11" s="18"/>
      <c r="L11" s="15"/>
      <c r="M11" s="18"/>
      <c r="N11" s="18"/>
      <c r="O11" s="18"/>
    </row>
    <row r="12" spans="1:15" ht="15">
      <c r="A12" s="9">
        <v>38838</v>
      </c>
      <c r="B12" s="10"/>
      <c r="C12" s="10"/>
      <c r="D12" s="10"/>
      <c r="E12" s="10"/>
      <c r="F12" s="10"/>
      <c r="G12" s="17"/>
      <c r="H12" s="18"/>
      <c r="I12" s="18"/>
      <c r="J12" s="18"/>
      <c r="K12" s="18"/>
      <c r="L12" s="15"/>
      <c r="M12" s="18"/>
      <c r="N12" s="18"/>
      <c r="O12" s="18"/>
    </row>
    <row r="13" spans="1:15" ht="15">
      <c r="A13" s="9">
        <v>38838</v>
      </c>
      <c r="B13" s="10"/>
      <c r="C13" s="10"/>
      <c r="D13" s="10"/>
      <c r="E13" s="10"/>
      <c r="F13" s="10"/>
      <c r="G13" s="17"/>
      <c r="H13" s="18"/>
      <c r="I13" s="18"/>
      <c r="J13" s="18"/>
      <c r="K13" s="18"/>
      <c r="L13" s="15"/>
      <c r="M13" s="18"/>
      <c r="N13" s="18"/>
      <c r="O13" s="18"/>
    </row>
    <row r="14" spans="1:15" ht="15">
      <c r="A14" s="9">
        <v>38838</v>
      </c>
      <c r="B14" s="10"/>
      <c r="C14" s="10"/>
      <c r="D14" s="10"/>
      <c r="E14" s="10"/>
      <c r="F14" s="10"/>
      <c r="G14" s="17"/>
      <c r="H14" s="18"/>
      <c r="I14" s="18"/>
      <c r="J14" s="18"/>
      <c r="K14" s="18"/>
      <c r="L14" s="15"/>
      <c r="M14" s="18"/>
      <c r="N14" s="18"/>
      <c r="O14" s="18"/>
    </row>
    <row r="15" spans="1:15" ht="15">
      <c r="A15" s="9">
        <v>38869</v>
      </c>
      <c r="B15" s="10"/>
      <c r="C15" s="10"/>
      <c r="D15" s="10"/>
      <c r="E15" s="10"/>
      <c r="F15" s="10"/>
      <c r="G15" s="17"/>
      <c r="H15" s="18"/>
      <c r="I15" s="18"/>
      <c r="J15" s="18"/>
      <c r="K15" s="18"/>
      <c r="L15" s="15"/>
      <c r="M15" s="18"/>
      <c r="N15" s="18"/>
      <c r="O15" s="18"/>
    </row>
    <row r="16" spans="1:15" ht="15">
      <c r="A16" s="9">
        <v>38869</v>
      </c>
      <c r="B16" s="10"/>
      <c r="C16" s="10"/>
      <c r="D16" s="10"/>
      <c r="E16" s="10"/>
      <c r="F16" s="10"/>
      <c r="G16" s="17"/>
      <c r="H16" s="18"/>
      <c r="I16" s="18"/>
      <c r="J16" s="18"/>
      <c r="K16" s="18"/>
      <c r="L16" s="15"/>
      <c r="M16" s="18"/>
      <c r="N16" s="18"/>
      <c r="O16" s="18"/>
    </row>
    <row r="17" spans="1:15" ht="15">
      <c r="A17" s="9">
        <v>38869</v>
      </c>
      <c r="B17" s="10"/>
      <c r="C17" s="10"/>
      <c r="D17" s="10"/>
      <c r="E17" s="10"/>
      <c r="F17" s="10"/>
      <c r="G17" s="17"/>
      <c r="H17" s="18"/>
      <c r="I17" s="18"/>
      <c r="J17" s="18"/>
      <c r="K17" s="18"/>
      <c r="L17" s="15"/>
      <c r="M17" s="18"/>
      <c r="N17" s="18"/>
      <c r="O17" s="18"/>
    </row>
    <row r="18" spans="1:15" ht="15">
      <c r="A18" s="9">
        <v>38869</v>
      </c>
      <c r="B18" s="10"/>
      <c r="C18" s="10"/>
      <c r="D18" s="10"/>
      <c r="E18" s="10"/>
      <c r="F18" s="10"/>
      <c r="G18" s="17"/>
      <c r="H18" s="18"/>
      <c r="I18" s="18"/>
      <c r="J18" s="18"/>
      <c r="K18" s="18"/>
      <c r="L18" s="15"/>
      <c r="M18" s="18"/>
      <c r="N18" s="18"/>
      <c r="O18" s="18"/>
    </row>
    <row r="19" spans="1:15" ht="15">
      <c r="A19" s="9"/>
      <c r="B19" s="10"/>
      <c r="C19" s="10"/>
      <c r="D19" s="10"/>
      <c r="E19" s="10"/>
      <c r="F19" s="10"/>
      <c r="G19" s="17"/>
      <c r="H19" s="18"/>
      <c r="I19" s="18"/>
      <c r="J19" s="18"/>
      <c r="K19" s="18"/>
      <c r="L19" s="15"/>
      <c r="M19" s="18"/>
      <c r="N19" s="18"/>
      <c r="O19" s="18"/>
    </row>
    <row r="23" ht="15">
      <c r="A23" s="2" t="s">
        <v>19</v>
      </c>
    </row>
    <row r="24" ht="15">
      <c r="A24" s="2" t="s">
        <v>20</v>
      </c>
    </row>
    <row r="26" spans="1:17" s="40" customFormat="1" ht="25.5" customHeight="1">
      <c r="A26" s="34"/>
      <c r="B26" s="35" t="s">
        <v>31</v>
      </c>
      <c r="C26" s="35" t="s">
        <v>32</v>
      </c>
      <c r="D26" s="36" t="s">
        <v>33</v>
      </c>
      <c r="E26" s="35" t="s">
        <v>34</v>
      </c>
      <c r="F26" s="35" t="s">
        <v>35</v>
      </c>
      <c r="G26" s="37" t="s">
        <v>36</v>
      </c>
      <c r="H26" s="38" t="s">
        <v>37</v>
      </c>
      <c r="I26" s="39"/>
      <c r="J26" s="35" t="s">
        <v>32</v>
      </c>
      <c r="K26" s="36" t="s">
        <v>33</v>
      </c>
      <c r="L26" s="35" t="s">
        <v>34</v>
      </c>
      <c r="M26" s="35" t="s">
        <v>35</v>
      </c>
      <c r="N26" s="35" t="s">
        <v>36</v>
      </c>
      <c r="O26" s="38" t="s">
        <v>37</v>
      </c>
      <c r="P26" s="40" t="s">
        <v>0</v>
      </c>
      <c r="Q26" s="42"/>
    </row>
    <row r="27" spans="1:16" ht="12.75">
      <c r="A27" s="30" t="s">
        <v>2</v>
      </c>
      <c r="B27" s="30">
        <v>261</v>
      </c>
      <c r="C27" s="30">
        <v>832</v>
      </c>
      <c r="D27" s="30">
        <v>707</v>
      </c>
      <c r="E27" s="30">
        <v>2631</v>
      </c>
      <c r="F27" s="30">
        <f aca="true" t="shared" si="1" ref="F27:F51">C27+D27+E27</f>
        <v>4170</v>
      </c>
      <c r="G27" s="31">
        <f>F27/20</f>
        <v>208.5</v>
      </c>
      <c r="H27" s="32">
        <f aca="true" t="shared" si="2" ref="H27:H51">G27/B27</f>
        <v>0.7988505747126436</v>
      </c>
      <c r="I27" s="33"/>
      <c r="J27" s="30">
        <v>113</v>
      </c>
      <c r="K27" s="30">
        <v>131</v>
      </c>
      <c r="L27" s="30">
        <v>778</v>
      </c>
      <c r="M27" s="30">
        <f aca="true" t="shared" si="3" ref="M27:M51">J27+K27+L27</f>
        <v>1022</v>
      </c>
      <c r="N27" s="31">
        <f>M27/20</f>
        <v>51.1</v>
      </c>
      <c r="O27" s="32">
        <f aca="true" t="shared" si="4" ref="O27:O51">N27/B27</f>
        <v>0.19578544061302683</v>
      </c>
      <c r="P27" s="41">
        <v>38718</v>
      </c>
    </row>
    <row r="28" spans="1:16" ht="12.75">
      <c r="A28" s="30" t="s">
        <v>2</v>
      </c>
      <c r="B28" s="30">
        <v>267</v>
      </c>
      <c r="C28" s="30">
        <v>587</v>
      </c>
      <c r="D28" s="30">
        <v>523</v>
      </c>
      <c r="E28" s="30">
        <v>2003</v>
      </c>
      <c r="F28" s="30">
        <f t="shared" si="1"/>
        <v>3113</v>
      </c>
      <c r="G28" s="31">
        <f>F28/14</f>
        <v>222.35714285714286</v>
      </c>
      <c r="H28" s="32">
        <f t="shared" si="2"/>
        <v>0.8327982878544676</v>
      </c>
      <c r="I28" s="33"/>
      <c r="J28" s="30">
        <v>75</v>
      </c>
      <c r="K28" s="30">
        <v>107</v>
      </c>
      <c r="L28" s="30">
        <v>607</v>
      </c>
      <c r="M28" s="30">
        <f t="shared" si="3"/>
        <v>789</v>
      </c>
      <c r="N28" s="31">
        <f>M28/14</f>
        <v>56.357142857142854</v>
      </c>
      <c r="O28" s="32">
        <f t="shared" si="4"/>
        <v>0.21107544141252005</v>
      </c>
      <c r="P28" s="41">
        <v>38749</v>
      </c>
    </row>
    <row r="29" spans="1:16" ht="12.75">
      <c r="A29" s="30" t="s">
        <v>2</v>
      </c>
      <c r="B29" s="30">
        <v>268</v>
      </c>
      <c r="C29" s="30">
        <v>819</v>
      </c>
      <c r="D29" s="30">
        <v>756</v>
      </c>
      <c r="E29" s="30">
        <v>3018</v>
      </c>
      <c r="F29" s="30">
        <f t="shared" si="1"/>
        <v>4593</v>
      </c>
      <c r="G29" s="31">
        <f>F29/22</f>
        <v>208.77272727272728</v>
      </c>
      <c r="H29" s="32">
        <f t="shared" si="2"/>
        <v>0.7790027137042063</v>
      </c>
      <c r="I29" s="33"/>
      <c r="J29" s="30">
        <v>123</v>
      </c>
      <c r="K29" s="30">
        <v>138</v>
      </c>
      <c r="L29" s="30">
        <v>965</v>
      </c>
      <c r="M29" s="30">
        <f t="shared" si="3"/>
        <v>1226</v>
      </c>
      <c r="N29" s="31">
        <f>M29/22</f>
        <v>55.72727272727273</v>
      </c>
      <c r="O29" s="32">
        <f t="shared" si="4"/>
        <v>0.20793758480325644</v>
      </c>
      <c r="P29" s="41">
        <v>38777</v>
      </c>
    </row>
    <row r="30" spans="1:16" ht="12.75">
      <c r="A30" s="30" t="s">
        <v>2</v>
      </c>
      <c r="B30" s="30">
        <v>266</v>
      </c>
      <c r="C30" s="30">
        <v>581</v>
      </c>
      <c r="D30" s="30">
        <v>492</v>
      </c>
      <c r="E30" s="30">
        <v>2139</v>
      </c>
      <c r="F30" s="30">
        <f t="shared" si="1"/>
        <v>3212</v>
      </c>
      <c r="G30" s="31">
        <f>F30/15</f>
        <v>214.13333333333333</v>
      </c>
      <c r="H30" s="32">
        <f t="shared" si="2"/>
        <v>0.8050125313283207</v>
      </c>
      <c r="I30" s="33"/>
      <c r="J30" s="30">
        <v>65</v>
      </c>
      <c r="K30" s="30">
        <v>80</v>
      </c>
      <c r="L30" s="30">
        <v>676</v>
      </c>
      <c r="M30" s="30">
        <f t="shared" si="3"/>
        <v>821</v>
      </c>
      <c r="N30" s="31">
        <f>M30/15</f>
        <v>54.733333333333334</v>
      </c>
      <c r="O30" s="32">
        <f t="shared" si="4"/>
        <v>0.20576441102756893</v>
      </c>
      <c r="P30" s="41">
        <v>38808</v>
      </c>
    </row>
    <row r="31" spans="1:16" ht="12.75">
      <c r="A31" s="30" t="s">
        <v>2</v>
      </c>
      <c r="B31" s="30">
        <v>267</v>
      </c>
      <c r="C31" s="30">
        <v>906</v>
      </c>
      <c r="D31" s="30">
        <v>814</v>
      </c>
      <c r="E31" s="30">
        <v>3218</v>
      </c>
      <c r="F31" s="30">
        <f t="shared" si="1"/>
        <v>4938</v>
      </c>
      <c r="G31" s="31">
        <f>F31/22</f>
        <v>224.45454545454547</v>
      </c>
      <c r="H31" s="32">
        <f t="shared" si="2"/>
        <v>0.8406537282941777</v>
      </c>
      <c r="I31" s="33"/>
      <c r="J31" s="30">
        <v>138</v>
      </c>
      <c r="K31" s="30">
        <v>166</v>
      </c>
      <c r="L31" s="30">
        <v>1223</v>
      </c>
      <c r="M31" s="30">
        <f t="shared" si="3"/>
        <v>1527</v>
      </c>
      <c r="N31" s="31">
        <f>M31/22</f>
        <v>69.4090909090909</v>
      </c>
      <c r="O31" s="32">
        <f t="shared" si="4"/>
        <v>0.2599591419816139</v>
      </c>
      <c r="P31" s="41">
        <v>38838</v>
      </c>
    </row>
    <row r="32" spans="1:16" ht="12.75">
      <c r="A32" s="30" t="s">
        <v>4</v>
      </c>
      <c r="B32" s="30">
        <v>289</v>
      </c>
      <c r="C32" s="30">
        <v>611</v>
      </c>
      <c r="D32" s="30">
        <v>959</v>
      </c>
      <c r="E32" s="30">
        <v>3096</v>
      </c>
      <c r="F32" s="30">
        <f t="shared" si="1"/>
        <v>4666</v>
      </c>
      <c r="G32" s="31">
        <f>F32/20</f>
        <v>233.3</v>
      </c>
      <c r="H32" s="32">
        <f t="shared" si="2"/>
        <v>0.8072664359861592</v>
      </c>
      <c r="I32" s="33"/>
      <c r="J32" s="30">
        <v>292</v>
      </c>
      <c r="K32" s="30">
        <v>454</v>
      </c>
      <c r="L32" s="30">
        <v>1759</v>
      </c>
      <c r="M32" s="30">
        <f t="shared" si="3"/>
        <v>2505</v>
      </c>
      <c r="N32" s="31">
        <f>M32/20</f>
        <v>125.25</v>
      </c>
      <c r="O32" s="32">
        <f t="shared" si="4"/>
        <v>0.4333910034602076</v>
      </c>
      <c r="P32" s="41">
        <v>38718</v>
      </c>
    </row>
    <row r="33" spans="1:16" ht="12.75">
      <c r="A33" s="30" t="s">
        <v>4</v>
      </c>
      <c r="B33" s="30">
        <v>287</v>
      </c>
      <c r="C33" s="30">
        <v>423</v>
      </c>
      <c r="D33" s="30">
        <v>663</v>
      </c>
      <c r="E33" s="30">
        <v>2275</v>
      </c>
      <c r="F33" s="30">
        <f t="shared" si="1"/>
        <v>3361</v>
      </c>
      <c r="G33" s="31">
        <f>F33/14</f>
        <v>240.07142857142858</v>
      </c>
      <c r="H33" s="32">
        <f t="shared" si="2"/>
        <v>0.8364858138377302</v>
      </c>
      <c r="I33" s="33"/>
      <c r="J33" s="30">
        <v>197</v>
      </c>
      <c r="K33" s="30">
        <v>322</v>
      </c>
      <c r="L33" s="30">
        <v>1300</v>
      </c>
      <c r="M33" s="30">
        <f t="shared" si="3"/>
        <v>1819</v>
      </c>
      <c r="N33" s="31">
        <f>M33/14</f>
        <v>129.92857142857142</v>
      </c>
      <c r="O33" s="32">
        <f t="shared" si="4"/>
        <v>0.4527127924340468</v>
      </c>
      <c r="P33" s="41">
        <v>38749</v>
      </c>
    </row>
    <row r="34" spans="1:16" ht="12.75">
      <c r="A34" s="30" t="s">
        <v>4</v>
      </c>
      <c r="B34" s="30">
        <v>285</v>
      </c>
      <c r="C34" s="30">
        <v>625</v>
      </c>
      <c r="D34" s="30">
        <v>996</v>
      </c>
      <c r="E34" s="30">
        <v>3521</v>
      </c>
      <c r="F34" s="30">
        <f t="shared" si="1"/>
        <v>5142</v>
      </c>
      <c r="G34" s="31">
        <f>F34/22</f>
        <v>233.72727272727272</v>
      </c>
      <c r="H34" s="32">
        <f t="shared" si="2"/>
        <v>0.8200956937799043</v>
      </c>
      <c r="I34" s="33"/>
      <c r="J34" s="30">
        <v>344</v>
      </c>
      <c r="K34" s="30">
        <v>449</v>
      </c>
      <c r="L34" s="30">
        <v>2049</v>
      </c>
      <c r="M34" s="30">
        <f t="shared" si="3"/>
        <v>2842</v>
      </c>
      <c r="N34" s="31">
        <f>M34/22</f>
        <v>129.1818181818182</v>
      </c>
      <c r="O34" s="32">
        <f t="shared" si="4"/>
        <v>0.4532695374800638</v>
      </c>
      <c r="P34" s="41">
        <v>38777</v>
      </c>
    </row>
    <row r="35" spans="1:16" ht="12.75">
      <c r="A35" s="30" t="s">
        <v>4</v>
      </c>
      <c r="B35" s="30">
        <v>285</v>
      </c>
      <c r="C35" s="30">
        <v>478</v>
      </c>
      <c r="D35" s="30">
        <v>724</v>
      </c>
      <c r="E35" s="30">
        <v>2442</v>
      </c>
      <c r="F35" s="30">
        <f t="shared" si="1"/>
        <v>3644</v>
      </c>
      <c r="G35" s="31">
        <f>F35/15</f>
        <v>242.93333333333334</v>
      </c>
      <c r="H35" s="32">
        <f t="shared" si="2"/>
        <v>0.8523976608187135</v>
      </c>
      <c r="I35" s="33"/>
      <c r="J35" s="30">
        <v>248</v>
      </c>
      <c r="K35" s="30">
        <v>329</v>
      </c>
      <c r="L35" s="30">
        <v>1488</v>
      </c>
      <c r="M35" s="30">
        <f t="shared" si="3"/>
        <v>2065</v>
      </c>
      <c r="N35" s="31">
        <f>M35/15</f>
        <v>137.66666666666666</v>
      </c>
      <c r="O35" s="32">
        <f t="shared" si="4"/>
        <v>0.4830409356725146</v>
      </c>
      <c r="P35" s="41">
        <v>38808</v>
      </c>
    </row>
    <row r="36" spans="1:16" ht="12.75">
      <c r="A36" s="30" t="s">
        <v>4</v>
      </c>
      <c r="B36" s="30">
        <v>286</v>
      </c>
      <c r="C36" s="30">
        <v>643</v>
      </c>
      <c r="D36" s="30">
        <v>1069</v>
      </c>
      <c r="E36" s="30">
        <v>3590</v>
      </c>
      <c r="F36" s="30">
        <f t="shared" si="1"/>
        <v>5302</v>
      </c>
      <c r="G36" s="31">
        <f>F36/22</f>
        <v>241</v>
      </c>
      <c r="H36" s="32">
        <f t="shared" si="2"/>
        <v>0.8426573426573427</v>
      </c>
      <c r="I36" s="33"/>
      <c r="J36" s="30">
        <v>299</v>
      </c>
      <c r="K36" s="30">
        <v>494</v>
      </c>
      <c r="L36" s="30">
        <v>2227</v>
      </c>
      <c r="M36" s="30">
        <f t="shared" si="3"/>
        <v>3020</v>
      </c>
      <c r="N36" s="31">
        <f>M36/22</f>
        <v>137.27272727272728</v>
      </c>
      <c r="O36" s="32">
        <f t="shared" si="4"/>
        <v>0.4799745708836618</v>
      </c>
      <c r="P36" s="41">
        <v>38838</v>
      </c>
    </row>
    <row r="37" spans="1:16" ht="12.75">
      <c r="A37" s="30" t="s">
        <v>5</v>
      </c>
      <c r="B37" s="30">
        <v>422</v>
      </c>
      <c r="C37" s="30">
        <v>2138</v>
      </c>
      <c r="D37" s="30">
        <v>1241</v>
      </c>
      <c r="E37" s="30">
        <v>3455</v>
      </c>
      <c r="F37" s="30">
        <f t="shared" si="1"/>
        <v>6834</v>
      </c>
      <c r="G37" s="31">
        <f>F37/20</f>
        <v>341.7</v>
      </c>
      <c r="H37" s="32">
        <f t="shared" si="2"/>
        <v>0.8097156398104265</v>
      </c>
      <c r="I37" s="33"/>
      <c r="J37" s="30">
        <v>72</v>
      </c>
      <c r="K37" s="30">
        <v>171</v>
      </c>
      <c r="L37" s="30">
        <v>707</v>
      </c>
      <c r="M37" s="30">
        <f t="shared" si="3"/>
        <v>950</v>
      </c>
      <c r="N37" s="31">
        <f>M37/20</f>
        <v>47.5</v>
      </c>
      <c r="O37" s="32">
        <f t="shared" si="4"/>
        <v>0.11255924170616113</v>
      </c>
      <c r="P37" s="41">
        <v>38718</v>
      </c>
    </row>
    <row r="38" spans="1:16" ht="12.75">
      <c r="A38" s="30" t="s">
        <v>5</v>
      </c>
      <c r="B38" s="30">
        <v>420</v>
      </c>
      <c r="C38" s="30">
        <v>1510</v>
      </c>
      <c r="D38" s="30">
        <v>876</v>
      </c>
      <c r="E38" s="30">
        <v>2412</v>
      </c>
      <c r="F38" s="30">
        <f t="shared" si="1"/>
        <v>4798</v>
      </c>
      <c r="G38" s="31">
        <f>F38/14</f>
        <v>342.7142857142857</v>
      </c>
      <c r="H38" s="32">
        <f t="shared" si="2"/>
        <v>0.8159863945578232</v>
      </c>
      <c r="I38" s="33"/>
      <c r="J38" s="30">
        <v>81</v>
      </c>
      <c r="K38" s="30">
        <v>105</v>
      </c>
      <c r="L38" s="30">
        <v>612</v>
      </c>
      <c r="M38" s="30">
        <f t="shared" si="3"/>
        <v>798</v>
      </c>
      <c r="N38" s="31">
        <f>M38/14</f>
        <v>57</v>
      </c>
      <c r="O38" s="32">
        <f t="shared" si="4"/>
        <v>0.1357142857142857</v>
      </c>
      <c r="P38" s="41">
        <v>38749</v>
      </c>
    </row>
    <row r="39" spans="1:16" ht="12.75">
      <c r="A39" s="30" t="s">
        <v>5</v>
      </c>
      <c r="B39" s="30">
        <v>420</v>
      </c>
      <c r="C39" s="30">
        <v>2316</v>
      </c>
      <c r="D39" s="30">
        <v>1370</v>
      </c>
      <c r="E39" s="30">
        <v>3784</v>
      </c>
      <c r="F39" s="30">
        <f t="shared" si="1"/>
        <v>7470</v>
      </c>
      <c r="G39" s="31">
        <f>F39/22</f>
        <v>339.54545454545456</v>
      </c>
      <c r="H39" s="32">
        <f t="shared" si="2"/>
        <v>0.8084415584415585</v>
      </c>
      <c r="I39" s="33"/>
      <c r="J39" s="30">
        <v>121</v>
      </c>
      <c r="K39" s="30">
        <v>180</v>
      </c>
      <c r="L39" s="30">
        <v>954</v>
      </c>
      <c r="M39" s="30">
        <f t="shared" si="3"/>
        <v>1255</v>
      </c>
      <c r="N39" s="31">
        <f>M39/22</f>
        <v>57.04545454545455</v>
      </c>
      <c r="O39" s="32">
        <f t="shared" si="4"/>
        <v>0.13582251082251082</v>
      </c>
      <c r="P39" s="41">
        <v>38777</v>
      </c>
    </row>
    <row r="40" spans="1:16" ht="12.75">
      <c r="A40" s="30" t="s">
        <v>5</v>
      </c>
      <c r="B40" s="30">
        <v>420</v>
      </c>
      <c r="C40" s="30">
        <v>1565</v>
      </c>
      <c r="D40" s="30">
        <v>913</v>
      </c>
      <c r="E40" s="30">
        <v>2550</v>
      </c>
      <c r="F40" s="30">
        <f t="shared" si="1"/>
        <v>5028</v>
      </c>
      <c r="G40" s="31">
        <f>F40/15</f>
        <v>335.2</v>
      </c>
      <c r="H40" s="32">
        <f t="shared" si="2"/>
        <v>0.7980952380952381</v>
      </c>
      <c r="I40" s="33"/>
      <c r="J40" s="30">
        <v>128</v>
      </c>
      <c r="K40" s="30">
        <v>133</v>
      </c>
      <c r="L40" s="30">
        <v>629</v>
      </c>
      <c r="M40" s="30">
        <f t="shared" si="3"/>
        <v>890</v>
      </c>
      <c r="N40" s="31">
        <f>M40/15</f>
        <v>59.333333333333336</v>
      </c>
      <c r="O40" s="32">
        <f t="shared" si="4"/>
        <v>0.14126984126984127</v>
      </c>
      <c r="P40" s="41">
        <v>38808</v>
      </c>
    </row>
    <row r="41" spans="1:16" ht="12.75">
      <c r="A41" s="30" t="s">
        <v>5</v>
      </c>
      <c r="B41" s="30">
        <v>420</v>
      </c>
      <c r="C41" s="30">
        <v>2379</v>
      </c>
      <c r="D41" s="30">
        <v>1332</v>
      </c>
      <c r="E41" s="30">
        <v>3804</v>
      </c>
      <c r="F41" s="30">
        <f t="shared" si="1"/>
        <v>7515</v>
      </c>
      <c r="G41" s="31">
        <f>F41/22</f>
        <v>341.59090909090907</v>
      </c>
      <c r="H41" s="32">
        <f t="shared" si="2"/>
        <v>0.8133116883116882</v>
      </c>
      <c r="I41" s="33"/>
      <c r="J41" s="30">
        <v>168</v>
      </c>
      <c r="K41" s="30">
        <v>160</v>
      </c>
      <c r="L41" s="30">
        <v>769</v>
      </c>
      <c r="M41" s="30">
        <f t="shared" si="3"/>
        <v>1097</v>
      </c>
      <c r="N41" s="31">
        <f>M41/22</f>
        <v>49.86363636363637</v>
      </c>
      <c r="O41" s="32">
        <f t="shared" si="4"/>
        <v>0.11872294372294373</v>
      </c>
      <c r="P41" s="41">
        <v>38838</v>
      </c>
    </row>
    <row r="42" spans="1:16" ht="12.75">
      <c r="A42" s="30" t="s">
        <v>38</v>
      </c>
      <c r="B42" s="30">
        <v>214</v>
      </c>
      <c r="C42" s="30">
        <v>372</v>
      </c>
      <c r="D42" s="30">
        <v>217</v>
      </c>
      <c r="E42" s="30">
        <v>2713</v>
      </c>
      <c r="F42" s="30">
        <f t="shared" si="1"/>
        <v>3302</v>
      </c>
      <c r="G42" s="31">
        <f>F42/20</f>
        <v>165.1</v>
      </c>
      <c r="H42" s="32">
        <f t="shared" si="2"/>
        <v>0.7714953271028037</v>
      </c>
      <c r="I42" s="33"/>
      <c r="J42" s="30">
        <v>312</v>
      </c>
      <c r="K42" s="30">
        <v>118</v>
      </c>
      <c r="L42" s="30">
        <v>1770</v>
      </c>
      <c r="M42" s="30">
        <f t="shared" si="3"/>
        <v>2200</v>
      </c>
      <c r="N42" s="31">
        <f>M42/20</f>
        <v>110</v>
      </c>
      <c r="O42" s="32">
        <f t="shared" si="4"/>
        <v>0.514018691588785</v>
      </c>
      <c r="P42" s="41">
        <v>38718</v>
      </c>
    </row>
    <row r="43" spans="1:16" ht="12.75">
      <c r="A43" s="30" t="s">
        <v>38</v>
      </c>
      <c r="B43" s="30">
        <v>212</v>
      </c>
      <c r="C43" s="30">
        <v>268</v>
      </c>
      <c r="D43" s="30">
        <v>161</v>
      </c>
      <c r="E43" s="30">
        <v>1910</v>
      </c>
      <c r="F43" s="30">
        <f t="shared" si="1"/>
        <v>2339</v>
      </c>
      <c r="G43" s="31">
        <f>F43/14</f>
        <v>167.07142857142858</v>
      </c>
      <c r="H43" s="32">
        <f t="shared" si="2"/>
        <v>0.7880727762803235</v>
      </c>
      <c r="I43" s="33"/>
      <c r="J43" s="30">
        <v>204</v>
      </c>
      <c r="K43" s="30">
        <v>81</v>
      </c>
      <c r="L43" s="30">
        <v>1248</v>
      </c>
      <c r="M43" s="30">
        <f t="shared" si="3"/>
        <v>1533</v>
      </c>
      <c r="N43" s="31">
        <f>M43/14</f>
        <v>109.5</v>
      </c>
      <c r="O43" s="32">
        <f t="shared" si="4"/>
        <v>0.5165094339622641</v>
      </c>
      <c r="P43" s="41">
        <v>38749</v>
      </c>
    </row>
    <row r="44" spans="1:16" ht="12.75">
      <c r="A44" s="30" t="s">
        <v>38</v>
      </c>
      <c r="B44" s="30">
        <v>213</v>
      </c>
      <c r="C44" s="30">
        <v>448</v>
      </c>
      <c r="D44" s="30">
        <v>244</v>
      </c>
      <c r="E44" s="30">
        <v>3039</v>
      </c>
      <c r="F44" s="30">
        <f t="shared" si="1"/>
        <v>3731</v>
      </c>
      <c r="G44" s="31">
        <f>F44/22</f>
        <v>169.5909090909091</v>
      </c>
      <c r="H44" s="32">
        <f t="shared" si="2"/>
        <v>0.7962014511310286</v>
      </c>
      <c r="I44" s="33"/>
      <c r="J44" s="30">
        <v>279</v>
      </c>
      <c r="K44" s="30">
        <v>116</v>
      </c>
      <c r="L44" s="30">
        <v>1829</v>
      </c>
      <c r="M44" s="30">
        <f t="shared" si="3"/>
        <v>2224</v>
      </c>
      <c r="N44" s="31">
        <f>M44/22</f>
        <v>101.0909090909091</v>
      </c>
      <c r="O44" s="32">
        <f t="shared" si="4"/>
        <v>0.4746052069995732</v>
      </c>
      <c r="P44" s="41">
        <v>38777</v>
      </c>
    </row>
    <row r="45" spans="1:16" ht="12.75">
      <c r="A45" s="30" t="s">
        <v>38</v>
      </c>
      <c r="B45" s="30">
        <v>213</v>
      </c>
      <c r="C45" s="30">
        <v>315</v>
      </c>
      <c r="D45" s="30">
        <v>179</v>
      </c>
      <c r="E45" s="30">
        <v>2113</v>
      </c>
      <c r="F45" s="30">
        <f t="shared" si="1"/>
        <v>2607</v>
      </c>
      <c r="G45" s="31">
        <f>F45/15</f>
        <v>173.8</v>
      </c>
      <c r="H45" s="32">
        <f t="shared" si="2"/>
        <v>0.8159624413145541</v>
      </c>
      <c r="I45" s="33"/>
      <c r="J45" s="30">
        <v>204</v>
      </c>
      <c r="K45" s="30">
        <v>89</v>
      </c>
      <c r="L45" s="30">
        <v>1295</v>
      </c>
      <c r="M45" s="30">
        <f t="shared" si="3"/>
        <v>1588</v>
      </c>
      <c r="N45" s="31">
        <f>M45/15</f>
        <v>105.86666666666666</v>
      </c>
      <c r="O45" s="32">
        <f t="shared" si="4"/>
        <v>0.49702660406885757</v>
      </c>
      <c r="P45" s="41">
        <v>38808</v>
      </c>
    </row>
    <row r="46" spans="1:16" ht="12.75">
      <c r="A46" s="30" t="s">
        <v>38</v>
      </c>
      <c r="B46" s="30">
        <v>210</v>
      </c>
      <c r="C46" s="30">
        <v>478</v>
      </c>
      <c r="D46" s="30">
        <v>275</v>
      </c>
      <c r="E46" s="30">
        <v>3117</v>
      </c>
      <c r="F46" s="30">
        <f t="shared" si="1"/>
        <v>3870</v>
      </c>
      <c r="G46" s="31">
        <f>F46/22</f>
        <v>175.9090909090909</v>
      </c>
      <c r="H46" s="32">
        <f t="shared" si="2"/>
        <v>0.8376623376623377</v>
      </c>
      <c r="I46" s="33"/>
      <c r="J46" s="30">
        <v>311</v>
      </c>
      <c r="K46" s="30">
        <v>137</v>
      </c>
      <c r="L46" s="30">
        <v>1959</v>
      </c>
      <c r="M46" s="30">
        <f t="shared" si="3"/>
        <v>2407</v>
      </c>
      <c r="N46" s="31">
        <f>M46/22</f>
        <v>109.4090909090909</v>
      </c>
      <c r="O46" s="32">
        <f t="shared" si="4"/>
        <v>0.520995670995671</v>
      </c>
      <c r="P46" s="41">
        <v>38838</v>
      </c>
    </row>
    <row r="47" spans="1:16" ht="12.75">
      <c r="A47" s="30" t="s">
        <v>6</v>
      </c>
      <c r="B47" s="30">
        <v>287</v>
      </c>
      <c r="C47" s="30">
        <v>994</v>
      </c>
      <c r="D47" s="30">
        <v>783</v>
      </c>
      <c r="E47" s="30">
        <v>2637</v>
      </c>
      <c r="F47" s="30">
        <f t="shared" si="1"/>
        <v>4414</v>
      </c>
      <c r="G47" s="31">
        <f>F47/20</f>
        <v>220.7</v>
      </c>
      <c r="H47" s="32">
        <f t="shared" si="2"/>
        <v>0.7689895470383274</v>
      </c>
      <c r="I47" s="33"/>
      <c r="J47" s="30">
        <v>167</v>
      </c>
      <c r="K47" s="30">
        <v>138</v>
      </c>
      <c r="L47" s="30">
        <v>1088</v>
      </c>
      <c r="M47" s="30">
        <f t="shared" si="3"/>
        <v>1393</v>
      </c>
      <c r="N47" s="31">
        <f>M47/20</f>
        <v>69.65</v>
      </c>
      <c r="O47" s="32">
        <f t="shared" si="4"/>
        <v>0.24268292682926831</v>
      </c>
      <c r="P47" s="41">
        <v>38718</v>
      </c>
    </row>
    <row r="48" spans="1:16" ht="12.75">
      <c r="A48" s="30" t="s">
        <v>6</v>
      </c>
      <c r="B48" s="30">
        <v>293</v>
      </c>
      <c r="C48" s="30">
        <v>694</v>
      </c>
      <c r="D48" s="30">
        <v>558</v>
      </c>
      <c r="E48" s="30">
        <v>1988</v>
      </c>
      <c r="F48" s="30">
        <f t="shared" si="1"/>
        <v>3240</v>
      </c>
      <c r="G48" s="31">
        <f>F48/14</f>
        <v>231.42857142857142</v>
      </c>
      <c r="H48" s="32">
        <f t="shared" si="2"/>
        <v>0.7898586055582643</v>
      </c>
      <c r="I48" s="33"/>
      <c r="J48" s="30">
        <v>115</v>
      </c>
      <c r="K48" s="30">
        <v>101</v>
      </c>
      <c r="L48" s="30">
        <v>798</v>
      </c>
      <c r="M48" s="30">
        <f t="shared" si="3"/>
        <v>1014</v>
      </c>
      <c r="N48" s="31">
        <f>M48/14</f>
        <v>72.42857142857143</v>
      </c>
      <c r="O48" s="32">
        <f t="shared" si="4"/>
        <v>0.24719648951730863</v>
      </c>
      <c r="P48" s="41">
        <v>38749</v>
      </c>
    </row>
    <row r="49" spans="1:16" ht="12.75">
      <c r="A49" s="30" t="s">
        <v>6</v>
      </c>
      <c r="B49" s="30">
        <v>294</v>
      </c>
      <c r="C49" s="30">
        <v>1089</v>
      </c>
      <c r="D49" s="30">
        <v>919</v>
      </c>
      <c r="E49" s="30">
        <v>3090</v>
      </c>
      <c r="F49" s="30">
        <f t="shared" si="1"/>
        <v>5098</v>
      </c>
      <c r="G49" s="31">
        <f>F49/22</f>
        <v>231.72727272727272</v>
      </c>
      <c r="H49" s="32">
        <f t="shared" si="2"/>
        <v>0.7881880024737168</v>
      </c>
      <c r="I49" s="33"/>
      <c r="J49" s="30">
        <v>198</v>
      </c>
      <c r="K49" s="30">
        <v>162</v>
      </c>
      <c r="L49" s="30">
        <v>1300</v>
      </c>
      <c r="M49" s="30">
        <f t="shared" si="3"/>
        <v>1660</v>
      </c>
      <c r="N49" s="31">
        <f>M49/22</f>
        <v>75.45454545454545</v>
      </c>
      <c r="O49" s="32">
        <f t="shared" si="4"/>
        <v>0.2566481137909709</v>
      </c>
      <c r="P49" s="41">
        <v>38777</v>
      </c>
    </row>
    <row r="50" spans="1:16" ht="12.75">
      <c r="A50" s="30" t="s">
        <v>6</v>
      </c>
      <c r="B50" s="30">
        <v>294</v>
      </c>
      <c r="C50" s="30">
        <v>735</v>
      </c>
      <c r="D50" s="30">
        <v>618</v>
      </c>
      <c r="E50" s="30">
        <v>2008</v>
      </c>
      <c r="F50" s="30">
        <f t="shared" si="1"/>
        <v>3361</v>
      </c>
      <c r="G50" s="31">
        <f>F50/15</f>
        <v>224.06666666666666</v>
      </c>
      <c r="H50" s="32">
        <f t="shared" si="2"/>
        <v>0.7621315192743764</v>
      </c>
      <c r="I50" s="33"/>
      <c r="J50" s="30">
        <v>139</v>
      </c>
      <c r="K50" s="30">
        <v>112</v>
      </c>
      <c r="L50" s="30">
        <v>840</v>
      </c>
      <c r="M50" s="30">
        <f t="shared" si="3"/>
        <v>1091</v>
      </c>
      <c r="N50" s="31">
        <f>M50/15</f>
        <v>72.73333333333333</v>
      </c>
      <c r="O50" s="32">
        <f t="shared" si="4"/>
        <v>0.2473922902494331</v>
      </c>
      <c r="P50" s="41">
        <v>38808</v>
      </c>
    </row>
    <row r="51" spans="1:16" ht="12.75">
      <c r="A51" s="30" t="s">
        <v>6</v>
      </c>
      <c r="B51" s="30">
        <v>293</v>
      </c>
      <c r="C51" s="30">
        <v>1092</v>
      </c>
      <c r="D51" s="30">
        <v>932</v>
      </c>
      <c r="E51" s="30">
        <v>2999</v>
      </c>
      <c r="F51" s="30">
        <f t="shared" si="1"/>
        <v>5023</v>
      </c>
      <c r="G51" s="31">
        <f>F51/22</f>
        <v>228.3181818181818</v>
      </c>
      <c r="H51" s="32">
        <f t="shared" si="2"/>
        <v>0.7792429413589823</v>
      </c>
      <c r="I51" s="33"/>
      <c r="J51" s="30">
        <v>190</v>
      </c>
      <c r="K51" s="30">
        <v>174</v>
      </c>
      <c r="L51" s="30">
        <v>1107</v>
      </c>
      <c r="M51" s="30">
        <f t="shared" si="3"/>
        <v>1471</v>
      </c>
      <c r="N51" s="31">
        <f>M51/22</f>
        <v>66.86363636363636</v>
      </c>
      <c r="O51" s="32">
        <f t="shared" si="4"/>
        <v>0.2282035370772572</v>
      </c>
      <c r="P51" s="41">
        <v>38838</v>
      </c>
    </row>
  </sheetData>
  <dataValidations count="1">
    <dataValidation type="list" allowBlank="1" showInputMessage="1" showErrorMessage="1" sqref="B3:B19">
      <formula1>Schools</formula1>
    </dataValidation>
  </dataValidations>
  <printOptions/>
  <pageMargins left="0.26" right="0.25" top="0.89" bottom="1" header="0.5" footer="0.5"/>
  <pageSetup horizontalDpi="600" verticalDpi="600" orientation="landscape" scale="75" r:id="rId1"/>
  <headerFooter alignWithMargins="0">
    <oddHeader>&amp;C&amp;"Trebuchet MS,Bold"&amp;16&amp;A Values</oddHeader>
    <oddFooter>&amp;L&amp;"Trebuchet MS,Regular"&amp;F, K. Busby&amp;R&amp;"Trebuchet MS,Regular"page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zoomScale="75" zoomScaleNormal="75" workbookViewId="0" topLeftCell="B1">
      <selection activeCell="B12" sqref="B12:P19"/>
    </sheetView>
  </sheetViews>
  <sheetFormatPr defaultColWidth="9.140625" defaultRowHeight="12.75"/>
  <cols>
    <col min="1" max="1" width="10.421875" style="2" bestFit="1" customWidth="1"/>
    <col min="2" max="2" width="15.28125" style="1" customWidth="1"/>
    <col min="3" max="3" width="11.57421875" style="1" customWidth="1"/>
    <col min="4" max="4" width="11.00390625" style="1" customWidth="1"/>
    <col min="5" max="9" width="12.57421875" style="1" customWidth="1"/>
    <col min="10" max="10" width="10.7109375" style="1" customWidth="1"/>
    <col min="11" max="11" width="11.00390625" style="1" customWidth="1"/>
    <col min="12" max="12" width="12.00390625" style="4" customWidth="1"/>
    <col min="13" max="13" width="8.8515625" style="1" customWidth="1"/>
    <col min="14" max="14" width="8.57421875" style="1" customWidth="1"/>
    <col min="15" max="15" width="9.28125" style="1" bestFit="1" customWidth="1"/>
    <col min="16" max="16384" width="9.140625" style="1" customWidth="1"/>
  </cols>
  <sheetData>
    <row r="1" spans="1:16" ht="15">
      <c r="A1" s="23"/>
      <c r="B1" s="22"/>
      <c r="C1" s="22"/>
      <c r="D1" s="22"/>
      <c r="E1" s="22"/>
      <c r="F1" s="22"/>
      <c r="G1" s="22"/>
      <c r="H1" s="22"/>
      <c r="I1" s="22"/>
      <c r="J1" s="22"/>
      <c r="K1" s="22"/>
      <c r="L1" s="24"/>
      <c r="M1" s="22"/>
      <c r="N1" s="22"/>
      <c r="O1" s="22"/>
      <c r="P1" s="22"/>
    </row>
    <row r="2" spans="1:16" s="3" customFormat="1" ht="38.25">
      <c r="A2" s="25" t="s">
        <v>23</v>
      </c>
      <c r="B2" s="26" t="s">
        <v>1</v>
      </c>
      <c r="C2" s="26" t="s">
        <v>25</v>
      </c>
      <c r="D2" s="26" t="s">
        <v>26</v>
      </c>
      <c r="E2" s="26" t="s">
        <v>27</v>
      </c>
      <c r="F2" s="44" t="s">
        <v>42</v>
      </c>
      <c r="G2" s="45" t="s">
        <v>43</v>
      </c>
      <c r="H2" s="45" t="s">
        <v>44</v>
      </c>
      <c r="I2" s="46" t="s">
        <v>45</v>
      </c>
      <c r="J2" s="44" t="s">
        <v>46</v>
      </c>
      <c r="K2" s="45" t="s">
        <v>47</v>
      </c>
      <c r="L2" s="45" t="s">
        <v>48</v>
      </c>
      <c r="M2" s="45" t="s">
        <v>49</v>
      </c>
      <c r="N2" s="45" t="s">
        <v>50</v>
      </c>
      <c r="O2" s="45" t="s">
        <v>51</v>
      </c>
      <c r="P2" s="46" t="s">
        <v>52</v>
      </c>
    </row>
    <row r="3" spans="1:16" ht="15">
      <c r="A3" s="27">
        <v>38883</v>
      </c>
      <c r="B3" s="28" t="s">
        <v>6</v>
      </c>
      <c r="C3" t="s">
        <v>54</v>
      </c>
      <c r="D3" s="48" t="s">
        <v>53</v>
      </c>
      <c r="E3">
        <v>22</v>
      </c>
      <c r="F3" s="49">
        <v>9</v>
      </c>
      <c r="G3" s="50">
        <v>4</v>
      </c>
      <c r="H3" s="50">
        <v>0</v>
      </c>
      <c r="I3" s="51">
        <v>7</v>
      </c>
      <c r="J3" s="49">
        <v>0</v>
      </c>
      <c r="K3" s="50">
        <v>0</v>
      </c>
      <c r="L3" s="50">
        <v>2</v>
      </c>
      <c r="M3" s="50">
        <v>10</v>
      </c>
      <c r="N3" s="50">
        <v>0</v>
      </c>
      <c r="O3" s="52">
        <v>9</v>
      </c>
      <c r="P3" s="51">
        <v>0</v>
      </c>
    </row>
    <row r="4" spans="1:16" ht="15">
      <c r="A4" s="27">
        <v>38883</v>
      </c>
      <c r="B4" s="28" t="s">
        <v>6</v>
      </c>
      <c r="C4" t="s">
        <v>55</v>
      </c>
      <c r="D4" s="48" t="s">
        <v>53</v>
      </c>
      <c r="E4">
        <v>19</v>
      </c>
      <c r="F4" s="49">
        <v>9</v>
      </c>
      <c r="G4" s="50">
        <v>2</v>
      </c>
      <c r="H4" s="50">
        <v>2</v>
      </c>
      <c r="I4" s="51">
        <v>6</v>
      </c>
      <c r="J4" s="49">
        <v>1</v>
      </c>
      <c r="K4" s="50">
        <v>1</v>
      </c>
      <c r="L4" s="50">
        <v>0</v>
      </c>
      <c r="M4" s="50">
        <v>11</v>
      </c>
      <c r="N4" s="50">
        <v>0</v>
      </c>
      <c r="O4" s="50">
        <v>6</v>
      </c>
      <c r="P4" s="51">
        <v>0</v>
      </c>
    </row>
    <row r="5" spans="1:16" ht="15">
      <c r="A5" s="27">
        <v>38883</v>
      </c>
      <c r="B5" s="28" t="s">
        <v>6</v>
      </c>
      <c r="C5" t="s">
        <v>57</v>
      </c>
      <c r="D5" t="s">
        <v>56</v>
      </c>
      <c r="E5">
        <v>10</v>
      </c>
      <c r="F5" s="49">
        <v>3</v>
      </c>
      <c r="G5" s="50">
        <v>6</v>
      </c>
      <c r="H5" s="50">
        <v>0</v>
      </c>
      <c r="I5" s="51">
        <v>1</v>
      </c>
      <c r="J5" s="49">
        <v>0</v>
      </c>
      <c r="K5" s="50">
        <v>0</v>
      </c>
      <c r="L5" s="50">
        <v>0</v>
      </c>
      <c r="M5" s="50">
        <v>2</v>
      </c>
      <c r="N5" s="50">
        <v>0</v>
      </c>
      <c r="O5" s="50">
        <v>8</v>
      </c>
      <c r="P5" s="51">
        <v>0</v>
      </c>
    </row>
    <row r="6" spans="1:16" ht="15">
      <c r="A6" s="27">
        <v>38883</v>
      </c>
      <c r="B6" s="28" t="s">
        <v>6</v>
      </c>
      <c r="C6" t="s">
        <v>58</v>
      </c>
      <c r="D6" t="s">
        <v>53</v>
      </c>
      <c r="E6">
        <v>20</v>
      </c>
      <c r="F6" s="49">
        <v>12</v>
      </c>
      <c r="G6" s="50">
        <v>5</v>
      </c>
      <c r="H6" s="50">
        <v>0</v>
      </c>
      <c r="I6" s="51">
        <v>3</v>
      </c>
      <c r="J6" s="49">
        <v>2</v>
      </c>
      <c r="K6" s="50">
        <v>3</v>
      </c>
      <c r="L6" s="50">
        <v>0</v>
      </c>
      <c r="M6" s="50">
        <v>4</v>
      </c>
      <c r="N6" s="50">
        <v>0</v>
      </c>
      <c r="O6" s="50">
        <v>9</v>
      </c>
      <c r="P6" s="51">
        <v>0</v>
      </c>
    </row>
    <row r="7" spans="1:16" ht="15">
      <c r="A7" s="27">
        <v>38883</v>
      </c>
      <c r="B7" s="28" t="s">
        <v>6</v>
      </c>
      <c r="C7" t="s">
        <v>59</v>
      </c>
      <c r="D7" t="s">
        <v>53</v>
      </c>
      <c r="E7">
        <v>19</v>
      </c>
      <c r="F7" s="49">
        <v>9</v>
      </c>
      <c r="G7" s="50">
        <v>6</v>
      </c>
      <c r="H7" s="50">
        <v>0</v>
      </c>
      <c r="I7" s="51">
        <v>4</v>
      </c>
      <c r="J7" s="49">
        <v>3</v>
      </c>
      <c r="K7" s="50">
        <v>1</v>
      </c>
      <c r="L7" s="50">
        <v>0</v>
      </c>
      <c r="M7" s="50">
        <v>7</v>
      </c>
      <c r="N7" s="50">
        <v>0</v>
      </c>
      <c r="O7" s="50">
        <v>7</v>
      </c>
      <c r="P7" s="51">
        <v>0</v>
      </c>
    </row>
    <row r="8" spans="1:16" ht="15">
      <c r="A8" s="27">
        <v>38883</v>
      </c>
      <c r="B8" s="28" t="s">
        <v>6</v>
      </c>
      <c r="C8" t="s">
        <v>61</v>
      </c>
      <c r="D8" t="s">
        <v>60</v>
      </c>
      <c r="E8">
        <v>22</v>
      </c>
      <c r="F8" s="49">
        <v>12</v>
      </c>
      <c r="G8" s="50">
        <v>5</v>
      </c>
      <c r="H8" s="50">
        <v>0</v>
      </c>
      <c r="I8" s="51">
        <v>4</v>
      </c>
      <c r="J8" s="49">
        <v>3</v>
      </c>
      <c r="K8" s="50">
        <v>0</v>
      </c>
      <c r="L8" s="50">
        <v>4</v>
      </c>
      <c r="M8" s="50">
        <v>5</v>
      </c>
      <c r="N8" s="50">
        <v>0</v>
      </c>
      <c r="O8" s="50">
        <v>6</v>
      </c>
      <c r="P8" s="51">
        <v>0</v>
      </c>
    </row>
    <row r="9" spans="1:16" ht="15">
      <c r="A9" s="27">
        <v>38883</v>
      </c>
      <c r="B9" s="28" t="s">
        <v>6</v>
      </c>
      <c r="C9" t="s">
        <v>62</v>
      </c>
      <c r="D9" t="s">
        <v>60</v>
      </c>
      <c r="E9">
        <v>22</v>
      </c>
      <c r="F9" s="49">
        <v>8</v>
      </c>
      <c r="G9" s="50">
        <v>7</v>
      </c>
      <c r="H9" s="50">
        <v>1</v>
      </c>
      <c r="I9" s="51">
        <v>4</v>
      </c>
      <c r="J9" s="49">
        <v>1</v>
      </c>
      <c r="K9" s="50">
        <v>0</v>
      </c>
      <c r="L9" s="50">
        <v>0</v>
      </c>
      <c r="M9" s="50">
        <v>3</v>
      </c>
      <c r="N9" s="50">
        <v>0</v>
      </c>
      <c r="O9" s="50">
        <v>10</v>
      </c>
      <c r="P9" s="51">
        <v>0</v>
      </c>
    </row>
    <row r="10" spans="1:16" ht="15">
      <c r="A10" s="27">
        <v>38883</v>
      </c>
      <c r="B10" s="28" t="s">
        <v>6</v>
      </c>
      <c r="C10" t="s">
        <v>63</v>
      </c>
      <c r="D10" t="s">
        <v>60</v>
      </c>
      <c r="E10">
        <v>23</v>
      </c>
      <c r="F10" s="49">
        <v>12</v>
      </c>
      <c r="G10" s="50">
        <v>11</v>
      </c>
      <c r="H10" s="50">
        <v>0</v>
      </c>
      <c r="I10" s="51">
        <v>0</v>
      </c>
      <c r="J10" s="49">
        <v>2</v>
      </c>
      <c r="K10" s="50">
        <v>2</v>
      </c>
      <c r="L10" s="50">
        <v>2</v>
      </c>
      <c r="M10" s="50">
        <v>6</v>
      </c>
      <c r="N10" s="50">
        <v>0</v>
      </c>
      <c r="O10" s="50">
        <v>0</v>
      </c>
      <c r="P10" s="51">
        <v>11</v>
      </c>
    </row>
    <row r="11" spans="1:16" ht="15">
      <c r="A11" s="27">
        <v>38883</v>
      </c>
      <c r="B11" s="28" t="s">
        <v>6</v>
      </c>
      <c r="C11" t="s">
        <v>65</v>
      </c>
      <c r="D11" t="s">
        <v>64</v>
      </c>
      <c r="E11">
        <v>25</v>
      </c>
      <c r="F11" s="49">
        <v>17</v>
      </c>
      <c r="G11" s="50">
        <v>2</v>
      </c>
      <c r="H11" s="50">
        <v>0</v>
      </c>
      <c r="I11" s="51">
        <v>6</v>
      </c>
      <c r="J11" s="49">
        <v>3</v>
      </c>
      <c r="K11" s="50">
        <v>0</v>
      </c>
      <c r="L11" s="50">
        <v>1</v>
      </c>
      <c r="M11" s="50">
        <v>13</v>
      </c>
      <c r="N11" s="50">
        <v>0</v>
      </c>
      <c r="O11" s="50">
        <v>8</v>
      </c>
      <c r="P11" s="51">
        <v>0</v>
      </c>
    </row>
    <row r="12" spans="1:16" ht="15">
      <c r="A12" s="27">
        <v>38883</v>
      </c>
      <c r="B12" s="28" t="s">
        <v>4</v>
      </c>
      <c r="C12" s="28" t="s">
        <v>68</v>
      </c>
      <c r="D12" s="59" t="s">
        <v>69</v>
      </c>
      <c r="E12" s="56">
        <v>11</v>
      </c>
      <c r="F12" s="57">
        <v>3</v>
      </c>
      <c r="G12" s="57">
        <v>3</v>
      </c>
      <c r="H12" s="57">
        <v>1</v>
      </c>
      <c r="I12" s="57">
        <v>4</v>
      </c>
      <c r="J12" s="57">
        <v>0</v>
      </c>
      <c r="K12" s="57">
        <v>1</v>
      </c>
      <c r="L12" s="57">
        <v>0</v>
      </c>
      <c r="M12" s="57">
        <v>6</v>
      </c>
      <c r="N12" s="57">
        <v>0</v>
      </c>
      <c r="O12" s="57">
        <v>4</v>
      </c>
      <c r="P12" s="57">
        <v>0</v>
      </c>
    </row>
    <row r="13" spans="1:16" ht="15">
      <c r="A13" s="27">
        <v>38883</v>
      </c>
      <c r="B13" s="28" t="s">
        <v>4</v>
      </c>
      <c r="C13" s="28" t="s">
        <v>70</v>
      </c>
      <c r="D13" s="28" t="s">
        <v>71</v>
      </c>
      <c r="E13" s="57">
        <v>22</v>
      </c>
      <c r="F13" s="57">
        <v>14</v>
      </c>
      <c r="G13" s="57">
        <v>8</v>
      </c>
      <c r="H13" s="57">
        <v>0</v>
      </c>
      <c r="I13" s="57">
        <v>0</v>
      </c>
      <c r="J13" s="57">
        <v>2</v>
      </c>
      <c r="K13" s="57">
        <v>0</v>
      </c>
      <c r="L13" s="57">
        <v>0</v>
      </c>
      <c r="M13" s="57">
        <v>15</v>
      </c>
      <c r="N13" s="57">
        <v>0</v>
      </c>
      <c r="O13" s="57">
        <v>5</v>
      </c>
      <c r="P13" s="57">
        <v>0</v>
      </c>
    </row>
    <row r="14" spans="1:16" ht="15">
      <c r="A14" s="27">
        <v>38883</v>
      </c>
      <c r="B14" s="28" t="s">
        <v>4</v>
      </c>
      <c r="C14" s="28" t="s">
        <v>72</v>
      </c>
      <c r="D14" s="28" t="s">
        <v>73</v>
      </c>
      <c r="E14" s="57">
        <v>19</v>
      </c>
      <c r="F14" s="57">
        <v>9</v>
      </c>
      <c r="G14" s="57">
        <v>7</v>
      </c>
      <c r="H14" s="57">
        <v>4</v>
      </c>
      <c r="I14" s="57">
        <v>4</v>
      </c>
      <c r="J14" s="57">
        <v>0</v>
      </c>
      <c r="K14" s="57">
        <v>1</v>
      </c>
      <c r="L14" s="57">
        <v>2</v>
      </c>
      <c r="M14" s="57">
        <v>6</v>
      </c>
      <c r="N14" s="57">
        <v>0</v>
      </c>
      <c r="O14" s="57">
        <v>10</v>
      </c>
      <c r="P14" s="57">
        <v>0</v>
      </c>
    </row>
    <row r="15" spans="1:16" ht="15">
      <c r="A15" s="27">
        <v>38883</v>
      </c>
      <c r="B15" s="28" t="s">
        <v>4</v>
      </c>
      <c r="C15" s="28" t="s">
        <v>74</v>
      </c>
      <c r="D15" s="28" t="s">
        <v>75</v>
      </c>
      <c r="E15" s="57">
        <v>25</v>
      </c>
      <c r="F15" s="57">
        <v>12</v>
      </c>
      <c r="G15" s="57">
        <v>8</v>
      </c>
      <c r="H15" s="57">
        <v>2</v>
      </c>
      <c r="I15" s="57">
        <v>3</v>
      </c>
      <c r="J15" s="57">
        <v>2</v>
      </c>
      <c r="K15" s="57">
        <v>6</v>
      </c>
      <c r="L15" s="57">
        <v>0</v>
      </c>
      <c r="M15" s="57">
        <v>7</v>
      </c>
      <c r="N15" s="57">
        <v>0</v>
      </c>
      <c r="O15" s="57">
        <v>10</v>
      </c>
      <c r="P15" s="57">
        <v>0</v>
      </c>
    </row>
    <row r="16" spans="1:16" ht="15">
      <c r="A16" s="27">
        <v>38883</v>
      </c>
      <c r="B16" s="28" t="s">
        <v>4</v>
      </c>
      <c r="C16" s="28" t="s">
        <v>76</v>
      </c>
      <c r="D16" s="28" t="s">
        <v>64</v>
      </c>
      <c r="E16" s="57">
        <v>22</v>
      </c>
      <c r="F16" s="57">
        <v>15</v>
      </c>
      <c r="G16" s="57">
        <v>10</v>
      </c>
      <c r="H16" s="57">
        <v>0</v>
      </c>
      <c r="I16" s="57">
        <v>1</v>
      </c>
      <c r="J16" s="57">
        <v>2</v>
      </c>
      <c r="K16" s="57">
        <v>1</v>
      </c>
      <c r="L16" s="57">
        <v>0</v>
      </c>
      <c r="M16" s="57">
        <v>8</v>
      </c>
      <c r="N16" s="57">
        <v>0</v>
      </c>
      <c r="O16" s="57">
        <v>9</v>
      </c>
      <c r="P16" s="57">
        <v>0</v>
      </c>
    </row>
    <row r="17" spans="1:16" ht="15">
      <c r="A17" s="27">
        <v>38883</v>
      </c>
      <c r="B17" s="28" t="s">
        <v>4</v>
      </c>
      <c r="C17" s="28" t="s">
        <v>77</v>
      </c>
      <c r="D17" s="28" t="s">
        <v>71</v>
      </c>
      <c r="E17" s="57">
        <v>23</v>
      </c>
      <c r="F17" s="57">
        <v>15</v>
      </c>
      <c r="G17" s="57">
        <v>4</v>
      </c>
      <c r="H17" s="57">
        <v>0</v>
      </c>
      <c r="I17" s="57">
        <v>2</v>
      </c>
      <c r="J17" s="57">
        <v>1</v>
      </c>
      <c r="K17" s="57">
        <v>1</v>
      </c>
      <c r="L17" s="57">
        <v>10</v>
      </c>
      <c r="M17" s="57">
        <v>12</v>
      </c>
      <c r="N17" s="57">
        <v>0</v>
      </c>
      <c r="O17" s="57">
        <v>1</v>
      </c>
      <c r="P17" s="57">
        <v>0</v>
      </c>
    </row>
    <row r="18" spans="1:16" ht="15">
      <c r="A18" s="27">
        <v>38883</v>
      </c>
      <c r="B18" s="28" t="s">
        <v>4</v>
      </c>
      <c r="C18" s="28" t="s">
        <v>78</v>
      </c>
      <c r="D18" s="28" t="s">
        <v>75</v>
      </c>
      <c r="E18" s="57">
        <v>24</v>
      </c>
      <c r="F18" s="57">
        <v>5</v>
      </c>
      <c r="G18" s="57">
        <v>16</v>
      </c>
      <c r="H18" s="57">
        <v>1</v>
      </c>
      <c r="I18" s="57">
        <v>0</v>
      </c>
      <c r="J18" s="57">
        <v>0</v>
      </c>
      <c r="K18" s="57">
        <v>4</v>
      </c>
      <c r="L18" s="57">
        <v>3</v>
      </c>
      <c r="M18" s="57">
        <v>4</v>
      </c>
      <c r="N18" s="57">
        <v>0</v>
      </c>
      <c r="O18" s="57">
        <v>13</v>
      </c>
      <c r="P18" s="57">
        <v>0</v>
      </c>
    </row>
    <row r="19" spans="1:16" ht="15">
      <c r="A19" s="27">
        <v>38883</v>
      </c>
      <c r="B19" s="28" t="s">
        <v>4</v>
      </c>
      <c r="C19" s="28" t="s">
        <v>79</v>
      </c>
      <c r="D19" s="28" t="s">
        <v>64</v>
      </c>
      <c r="E19" s="57">
        <v>26</v>
      </c>
      <c r="F19" s="57">
        <v>11</v>
      </c>
      <c r="G19" s="57">
        <v>4</v>
      </c>
      <c r="H19" s="57">
        <v>0</v>
      </c>
      <c r="I19" s="57">
        <v>1</v>
      </c>
      <c r="J19" s="57">
        <v>3</v>
      </c>
      <c r="K19" s="57">
        <v>5</v>
      </c>
      <c r="L19" s="57">
        <v>0</v>
      </c>
      <c r="M19" s="57">
        <v>10</v>
      </c>
      <c r="N19" s="57">
        <v>0</v>
      </c>
      <c r="O19" s="57">
        <v>8</v>
      </c>
      <c r="P19" s="57">
        <v>0</v>
      </c>
    </row>
    <row r="20" spans="1:16" ht="15">
      <c r="A20" s="27">
        <v>38883</v>
      </c>
      <c r="B20" s="28"/>
      <c r="C20" s="28"/>
      <c r="D20" s="28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</row>
    <row r="21" spans="1:16" ht="15">
      <c r="A21" s="27">
        <v>38883</v>
      </c>
      <c r="B21" s="29"/>
      <c r="C21" s="29"/>
      <c r="D21" s="29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</row>
    <row r="22" spans="5:16" ht="15"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</row>
    <row r="23" spans="5:16" ht="15"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</row>
    <row r="24" spans="5:16" ht="15"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</row>
  </sheetData>
  <dataValidations count="1">
    <dataValidation type="list" allowBlank="1" showInputMessage="1" showErrorMessage="1" sqref="B3:B19">
      <formula1>Schools</formula1>
    </dataValidation>
  </dataValidations>
  <printOptions/>
  <pageMargins left="0.26" right="0.25" top="0.89" bottom="1" header="0.5" footer="0.5"/>
  <pageSetup horizontalDpi="600" verticalDpi="600" orientation="landscape" scale="75" r:id="rId1"/>
  <headerFooter alignWithMargins="0">
    <oddHeader>&amp;C&amp;"Trebuchet MS,Bold"&amp;16&amp;A Values</oddHeader>
    <oddFooter>&amp;L&amp;"Trebuchet MS,Regular"&amp;F, K. Busby&amp;R&amp;"Trebuchet MS,Regular"page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zoomScale="75" zoomScaleNormal="75" workbookViewId="0" topLeftCell="A1">
      <selection activeCell="C19" sqref="C19"/>
    </sheetView>
  </sheetViews>
  <sheetFormatPr defaultColWidth="9.140625" defaultRowHeight="12.75"/>
  <cols>
    <col min="1" max="1" width="10.7109375" style="0" bestFit="1" customWidth="1"/>
    <col min="2" max="2" width="15.7109375" style="0" customWidth="1"/>
  </cols>
  <sheetData>
    <row r="1" spans="1:15" s="43" customFormat="1" ht="51">
      <c r="A1" s="43" t="s">
        <v>23</v>
      </c>
      <c r="B1" s="43" t="s">
        <v>40</v>
      </c>
      <c r="C1" s="43" t="s">
        <v>39</v>
      </c>
      <c r="D1" s="43" t="s">
        <v>41</v>
      </c>
      <c r="E1" s="44" t="s">
        <v>42</v>
      </c>
      <c r="F1" s="45" t="s">
        <v>43</v>
      </c>
      <c r="G1" s="45" t="s">
        <v>44</v>
      </c>
      <c r="H1" s="46" t="s">
        <v>45</v>
      </c>
      <c r="I1" s="44" t="s">
        <v>46</v>
      </c>
      <c r="J1" s="45" t="s">
        <v>47</v>
      </c>
      <c r="K1" s="45" t="s">
        <v>48</v>
      </c>
      <c r="L1" s="45" t="s">
        <v>49</v>
      </c>
      <c r="M1" s="45" t="s">
        <v>50</v>
      </c>
      <c r="N1" s="45" t="s">
        <v>51</v>
      </c>
      <c r="O1" s="46" t="s">
        <v>52</v>
      </c>
    </row>
    <row r="2" spans="1:15" ht="12.75">
      <c r="A2" s="47">
        <v>38883</v>
      </c>
      <c r="B2" t="s">
        <v>54</v>
      </c>
      <c r="C2" s="48" t="s">
        <v>53</v>
      </c>
      <c r="D2">
        <v>22</v>
      </c>
      <c r="E2" s="49">
        <v>9</v>
      </c>
      <c r="F2" s="50">
        <v>4</v>
      </c>
      <c r="G2" s="50">
        <v>0</v>
      </c>
      <c r="H2" s="51">
        <v>7</v>
      </c>
      <c r="I2" s="49">
        <v>0</v>
      </c>
      <c r="J2" s="50">
        <v>0</v>
      </c>
      <c r="K2" s="50">
        <v>2</v>
      </c>
      <c r="L2" s="50">
        <v>10</v>
      </c>
      <c r="M2" s="50">
        <v>0</v>
      </c>
      <c r="N2" s="52">
        <v>9</v>
      </c>
      <c r="O2" s="51">
        <v>0</v>
      </c>
    </row>
    <row r="3" spans="1:15" ht="12.75">
      <c r="A3" s="47">
        <v>38883</v>
      </c>
      <c r="B3" t="s">
        <v>55</v>
      </c>
      <c r="C3" s="48" t="s">
        <v>53</v>
      </c>
      <c r="D3">
        <v>19</v>
      </c>
      <c r="E3" s="49">
        <v>9</v>
      </c>
      <c r="F3" s="50">
        <v>2</v>
      </c>
      <c r="G3" s="50">
        <v>2</v>
      </c>
      <c r="H3" s="51">
        <v>6</v>
      </c>
      <c r="I3" s="49">
        <v>1</v>
      </c>
      <c r="J3" s="50">
        <v>1</v>
      </c>
      <c r="K3" s="50">
        <v>0</v>
      </c>
      <c r="L3" s="50">
        <v>11</v>
      </c>
      <c r="M3" s="50">
        <v>0</v>
      </c>
      <c r="N3" s="50">
        <v>6</v>
      </c>
      <c r="O3" s="51">
        <v>0</v>
      </c>
    </row>
    <row r="4" spans="1:15" ht="12.75">
      <c r="A4" s="47">
        <v>38883</v>
      </c>
      <c r="B4" t="s">
        <v>81</v>
      </c>
      <c r="C4" t="s">
        <v>56</v>
      </c>
      <c r="D4">
        <v>10</v>
      </c>
      <c r="E4" s="49">
        <v>3</v>
      </c>
      <c r="F4" s="50">
        <v>6</v>
      </c>
      <c r="G4" s="50">
        <v>0</v>
      </c>
      <c r="H4" s="51">
        <v>1</v>
      </c>
      <c r="I4" s="49">
        <v>0</v>
      </c>
      <c r="J4" s="50">
        <v>0</v>
      </c>
      <c r="K4" s="50">
        <v>0</v>
      </c>
      <c r="L4" s="50">
        <v>2</v>
      </c>
      <c r="M4" s="50">
        <v>0</v>
      </c>
      <c r="N4" s="50">
        <v>8</v>
      </c>
      <c r="O4" s="51">
        <v>0</v>
      </c>
    </row>
    <row r="5" spans="1:15" ht="12.75">
      <c r="A5" s="47">
        <v>38883</v>
      </c>
      <c r="B5" t="s">
        <v>58</v>
      </c>
      <c r="C5" t="s">
        <v>53</v>
      </c>
      <c r="D5">
        <v>20</v>
      </c>
      <c r="E5" s="49">
        <v>12</v>
      </c>
      <c r="F5" s="50">
        <v>5</v>
      </c>
      <c r="G5" s="50">
        <v>0</v>
      </c>
      <c r="H5" s="51">
        <v>3</v>
      </c>
      <c r="I5" s="49">
        <v>2</v>
      </c>
      <c r="J5" s="50">
        <v>3</v>
      </c>
      <c r="K5" s="50">
        <v>0</v>
      </c>
      <c r="L5" s="50">
        <v>4</v>
      </c>
      <c r="M5" s="50">
        <v>0</v>
      </c>
      <c r="N5" s="50">
        <v>9</v>
      </c>
      <c r="O5" s="51">
        <v>0</v>
      </c>
    </row>
    <row r="6" spans="1:15" ht="12.75">
      <c r="A6" s="47">
        <v>38883</v>
      </c>
      <c r="B6" t="s">
        <v>59</v>
      </c>
      <c r="C6" t="s">
        <v>53</v>
      </c>
      <c r="D6">
        <v>19</v>
      </c>
      <c r="E6" s="49">
        <v>9</v>
      </c>
      <c r="F6" s="50">
        <v>6</v>
      </c>
      <c r="G6" s="50">
        <v>0</v>
      </c>
      <c r="H6" s="51">
        <v>4</v>
      </c>
      <c r="I6" s="49">
        <v>3</v>
      </c>
      <c r="J6" s="50">
        <v>1</v>
      </c>
      <c r="K6" s="50">
        <v>0</v>
      </c>
      <c r="L6" s="50">
        <v>7</v>
      </c>
      <c r="M6" s="50">
        <v>0</v>
      </c>
      <c r="N6" s="50">
        <v>7</v>
      </c>
      <c r="O6" s="51">
        <v>0</v>
      </c>
    </row>
    <row r="7" spans="1:15" ht="12.75">
      <c r="A7" s="47">
        <v>38883</v>
      </c>
      <c r="B7" t="s">
        <v>61</v>
      </c>
      <c r="C7" t="s">
        <v>60</v>
      </c>
      <c r="D7">
        <v>22</v>
      </c>
      <c r="E7" s="49">
        <v>12</v>
      </c>
      <c r="F7" s="50">
        <v>5</v>
      </c>
      <c r="G7" s="50">
        <v>0</v>
      </c>
      <c r="H7" s="51">
        <v>4</v>
      </c>
      <c r="I7" s="49">
        <v>3</v>
      </c>
      <c r="J7" s="50">
        <v>0</v>
      </c>
      <c r="K7" s="50">
        <v>4</v>
      </c>
      <c r="L7" s="50">
        <v>5</v>
      </c>
      <c r="M7" s="50">
        <v>0</v>
      </c>
      <c r="N7" s="50">
        <v>6</v>
      </c>
      <c r="O7" s="51">
        <v>0</v>
      </c>
    </row>
    <row r="8" spans="1:15" ht="12.75">
      <c r="A8" s="47">
        <v>38883</v>
      </c>
      <c r="B8" t="s">
        <v>62</v>
      </c>
      <c r="C8" t="s">
        <v>60</v>
      </c>
      <c r="D8">
        <v>22</v>
      </c>
      <c r="E8" s="49">
        <v>8</v>
      </c>
      <c r="F8" s="50">
        <v>7</v>
      </c>
      <c r="G8" s="50">
        <v>1</v>
      </c>
      <c r="H8" s="51">
        <v>4</v>
      </c>
      <c r="I8" s="49">
        <v>1</v>
      </c>
      <c r="J8" s="50">
        <v>0</v>
      </c>
      <c r="K8" s="50">
        <v>0</v>
      </c>
      <c r="L8" s="50">
        <v>3</v>
      </c>
      <c r="M8" s="50">
        <v>0</v>
      </c>
      <c r="N8" s="50">
        <v>10</v>
      </c>
      <c r="O8" s="51">
        <v>0</v>
      </c>
    </row>
    <row r="9" spans="1:15" ht="12.75">
      <c r="A9" s="47">
        <v>38883</v>
      </c>
      <c r="B9" t="s">
        <v>63</v>
      </c>
      <c r="C9" t="s">
        <v>60</v>
      </c>
      <c r="D9">
        <v>23</v>
      </c>
      <c r="E9" s="49">
        <v>12</v>
      </c>
      <c r="F9" s="50">
        <v>11</v>
      </c>
      <c r="G9" s="50">
        <v>0</v>
      </c>
      <c r="H9" s="51">
        <v>0</v>
      </c>
      <c r="I9" s="49">
        <v>2</v>
      </c>
      <c r="J9" s="50">
        <v>2</v>
      </c>
      <c r="K9" s="50">
        <v>2</v>
      </c>
      <c r="L9" s="50">
        <v>6</v>
      </c>
      <c r="M9" s="50">
        <v>0</v>
      </c>
      <c r="N9" s="50">
        <v>0</v>
      </c>
      <c r="O9" s="51">
        <v>11</v>
      </c>
    </row>
    <row r="10" spans="1:15" ht="12.75">
      <c r="A10" s="47">
        <v>38883</v>
      </c>
      <c r="B10" t="s">
        <v>65</v>
      </c>
      <c r="C10" t="s">
        <v>64</v>
      </c>
      <c r="D10">
        <v>25</v>
      </c>
      <c r="E10" s="49">
        <v>17</v>
      </c>
      <c r="F10" s="50">
        <v>2</v>
      </c>
      <c r="G10" s="50">
        <v>0</v>
      </c>
      <c r="H10" s="51">
        <v>6</v>
      </c>
      <c r="I10" s="49">
        <v>3</v>
      </c>
      <c r="J10" s="50">
        <v>0</v>
      </c>
      <c r="K10" s="50">
        <v>1</v>
      </c>
      <c r="L10" s="50">
        <v>13</v>
      </c>
      <c r="M10" s="50">
        <v>0</v>
      </c>
      <c r="N10" s="50">
        <v>8</v>
      </c>
      <c r="O10" s="51">
        <v>0</v>
      </c>
    </row>
    <row r="11" spans="1:15" ht="13.5" thickBot="1">
      <c r="A11" s="53" t="s">
        <v>67</v>
      </c>
      <c r="B11" s="53"/>
      <c r="C11" s="53"/>
      <c r="D11" s="53">
        <f aca="true" t="shared" si="0" ref="D11:O11">SUM(D2:D10)</f>
        <v>182</v>
      </c>
      <c r="E11" s="53">
        <f t="shared" si="0"/>
        <v>91</v>
      </c>
      <c r="F11" s="53">
        <f t="shared" si="0"/>
        <v>48</v>
      </c>
      <c r="G11" s="53">
        <f t="shared" si="0"/>
        <v>3</v>
      </c>
      <c r="H11" s="53">
        <f t="shared" si="0"/>
        <v>35</v>
      </c>
      <c r="I11" s="53">
        <f t="shared" si="0"/>
        <v>15</v>
      </c>
      <c r="J11" s="53">
        <f t="shared" si="0"/>
        <v>7</v>
      </c>
      <c r="K11" s="53">
        <f t="shared" si="0"/>
        <v>9</v>
      </c>
      <c r="L11" s="53">
        <f t="shared" si="0"/>
        <v>61</v>
      </c>
      <c r="M11" s="53">
        <f t="shared" si="0"/>
        <v>0</v>
      </c>
      <c r="N11" s="53">
        <f t="shared" si="0"/>
        <v>63</v>
      </c>
      <c r="O11" s="53">
        <f t="shared" si="0"/>
        <v>11</v>
      </c>
    </row>
    <row r="12" spans="1:15" ht="13.5" thickTop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5" ht="13.5" thickBot="1">
      <c r="A13" s="53" t="s">
        <v>66</v>
      </c>
      <c r="B13" s="53"/>
      <c r="C13" s="53"/>
      <c r="D13" s="53"/>
      <c r="E13" s="54">
        <f aca="true" t="shared" si="1" ref="E13:O13">E11/$D$11</f>
        <v>0.5</v>
      </c>
      <c r="F13" s="54">
        <f t="shared" si="1"/>
        <v>0.26373626373626374</v>
      </c>
      <c r="G13" s="54">
        <f t="shared" si="1"/>
        <v>0.016483516483516484</v>
      </c>
      <c r="H13" s="54">
        <f t="shared" si="1"/>
        <v>0.19230769230769232</v>
      </c>
      <c r="I13" s="55">
        <f t="shared" si="1"/>
        <v>0.08241758241758242</v>
      </c>
      <c r="J13" s="55">
        <f t="shared" si="1"/>
        <v>0.038461538461538464</v>
      </c>
      <c r="K13" s="55">
        <f t="shared" si="1"/>
        <v>0.04945054945054945</v>
      </c>
      <c r="L13" s="55">
        <f t="shared" si="1"/>
        <v>0.33516483516483514</v>
      </c>
      <c r="M13" s="55">
        <f t="shared" si="1"/>
        <v>0</v>
      </c>
      <c r="N13" s="55">
        <f t="shared" si="1"/>
        <v>0.34615384615384615</v>
      </c>
      <c r="O13" s="55">
        <f t="shared" si="1"/>
        <v>0.06043956043956044</v>
      </c>
    </row>
    <row r="14" spans="1:15" ht="13.5" thickTop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15" ht="12.7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1:15" ht="15">
      <c r="A16" s="47">
        <v>38883</v>
      </c>
      <c r="B16" s="28" t="s">
        <v>68</v>
      </c>
      <c r="C16" s="59" t="s">
        <v>69</v>
      </c>
      <c r="D16" s="56">
        <v>11</v>
      </c>
      <c r="E16" s="57">
        <v>3</v>
      </c>
      <c r="F16" s="57">
        <v>3</v>
      </c>
      <c r="G16" s="57">
        <v>1</v>
      </c>
      <c r="H16" s="57">
        <v>4</v>
      </c>
      <c r="I16" s="57">
        <v>0</v>
      </c>
      <c r="J16" s="57">
        <v>1</v>
      </c>
      <c r="K16" s="57">
        <v>0</v>
      </c>
      <c r="L16" s="57">
        <v>6</v>
      </c>
      <c r="M16" s="57">
        <v>0</v>
      </c>
      <c r="N16" s="57">
        <v>4</v>
      </c>
      <c r="O16" s="57">
        <v>0</v>
      </c>
    </row>
    <row r="17" spans="1:15" ht="15">
      <c r="A17" s="47">
        <v>38883</v>
      </c>
      <c r="B17" s="28" t="s">
        <v>70</v>
      </c>
      <c r="C17" s="28" t="s">
        <v>71</v>
      </c>
      <c r="D17" s="57">
        <v>22</v>
      </c>
      <c r="E17" s="57">
        <v>14</v>
      </c>
      <c r="F17" s="57">
        <v>8</v>
      </c>
      <c r="G17" s="57">
        <v>0</v>
      </c>
      <c r="H17" s="57">
        <v>0</v>
      </c>
      <c r="I17" s="57">
        <v>2</v>
      </c>
      <c r="J17" s="57">
        <v>0</v>
      </c>
      <c r="K17" s="57">
        <v>0</v>
      </c>
      <c r="L17" s="57">
        <v>15</v>
      </c>
      <c r="M17" s="57">
        <v>0</v>
      </c>
      <c r="N17" s="57">
        <v>5</v>
      </c>
      <c r="O17" s="57">
        <v>0</v>
      </c>
    </row>
    <row r="18" spans="1:15" ht="15">
      <c r="A18" s="47">
        <v>38883</v>
      </c>
      <c r="B18" s="28" t="s">
        <v>72</v>
      </c>
      <c r="C18" s="28" t="s">
        <v>73</v>
      </c>
      <c r="D18" s="57">
        <v>19</v>
      </c>
      <c r="E18" s="57">
        <v>9</v>
      </c>
      <c r="F18" s="57">
        <v>7</v>
      </c>
      <c r="G18" s="57">
        <v>4</v>
      </c>
      <c r="H18" s="57">
        <v>4</v>
      </c>
      <c r="I18" s="57">
        <v>0</v>
      </c>
      <c r="J18" s="57">
        <v>1</v>
      </c>
      <c r="K18" s="57">
        <v>2</v>
      </c>
      <c r="L18" s="57">
        <v>6</v>
      </c>
      <c r="M18" s="57">
        <v>0</v>
      </c>
      <c r="N18" s="57">
        <v>10</v>
      </c>
      <c r="O18" s="57">
        <v>0</v>
      </c>
    </row>
    <row r="19" spans="1:15" ht="15">
      <c r="A19" s="47">
        <v>38883</v>
      </c>
      <c r="B19" s="28" t="s">
        <v>74</v>
      </c>
      <c r="C19" s="28" t="s">
        <v>75</v>
      </c>
      <c r="D19" s="57">
        <v>25</v>
      </c>
      <c r="E19" s="57">
        <v>12</v>
      </c>
      <c r="F19" s="57">
        <v>8</v>
      </c>
      <c r="G19" s="57">
        <v>2</v>
      </c>
      <c r="H19" s="57">
        <v>3</v>
      </c>
      <c r="I19" s="57">
        <v>2</v>
      </c>
      <c r="J19" s="57">
        <v>6</v>
      </c>
      <c r="K19" s="57">
        <v>0</v>
      </c>
      <c r="L19" s="57">
        <v>7</v>
      </c>
      <c r="M19" s="57">
        <v>0</v>
      </c>
      <c r="N19" s="57">
        <v>10</v>
      </c>
      <c r="O19" s="57">
        <v>0</v>
      </c>
    </row>
    <row r="20" spans="1:15" ht="15">
      <c r="A20" s="47">
        <v>38883</v>
      </c>
      <c r="B20" s="28" t="s">
        <v>76</v>
      </c>
      <c r="C20" s="28" t="s">
        <v>64</v>
      </c>
      <c r="D20" s="57">
        <v>22</v>
      </c>
      <c r="E20" s="57">
        <v>15</v>
      </c>
      <c r="F20" s="57">
        <v>10</v>
      </c>
      <c r="G20" s="57">
        <v>0</v>
      </c>
      <c r="H20" s="57">
        <v>1</v>
      </c>
      <c r="I20" s="57">
        <v>2</v>
      </c>
      <c r="J20" s="57">
        <v>1</v>
      </c>
      <c r="K20" s="57">
        <v>0</v>
      </c>
      <c r="L20" s="57">
        <v>8</v>
      </c>
      <c r="M20" s="57">
        <v>0</v>
      </c>
      <c r="N20" s="57">
        <v>9</v>
      </c>
      <c r="O20" s="57">
        <v>0</v>
      </c>
    </row>
    <row r="21" spans="1:15" ht="15">
      <c r="A21" s="47">
        <v>38883</v>
      </c>
      <c r="B21" s="28" t="s">
        <v>77</v>
      </c>
      <c r="C21" s="28" t="s">
        <v>71</v>
      </c>
      <c r="D21" s="57">
        <v>23</v>
      </c>
      <c r="E21" s="57">
        <v>15</v>
      </c>
      <c r="F21" s="57">
        <v>4</v>
      </c>
      <c r="G21" s="57">
        <v>0</v>
      </c>
      <c r="H21" s="57">
        <v>2</v>
      </c>
      <c r="I21" s="57">
        <v>1</v>
      </c>
      <c r="J21" s="57">
        <v>1</v>
      </c>
      <c r="K21" s="57">
        <v>10</v>
      </c>
      <c r="L21" s="57">
        <v>12</v>
      </c>
      <c r="M21" s="57">
        <v>0</v>
      </c>
      <c r="N21" s="57">
        <v>1</v>
      </c>
      <c r="O21" s="57">
        <v>0</v>
      </c>
    </row>
    <row r="22" spans="1:15" ht="15">
      <c r="A22" s="47">
        <v>38883</v>
      </c>
      <c r="B22" s="28" t="s">
        <v>78</v>
      </c>
      <c r="C22" s="28" t="s">
        <v>75</v>
      </c>
      <c r="D22" s="57">
        <v>24</v>
      </c>
      <c r="E22" s="57">
        <v>5</v>
      </c>
      <c r="F22" s="57">
        <v>16</v>
      </c>
      <c r="G22" s="57">
        <v>1</v>
      </c>
      <c r="H22" s="57">
        <v>0</v>
      </c>
      <c r="I22" s="57">
        <v>0</v>
      </c>
      <c r="J22" s="57">
        <v>4</v>
      </c>
      <c r="K22" s="57">
        <v>3</v>
      </c>
      <c r="L22" s="57">
        <v>4</v>
      </c>
      <c r="M22" s="57">
        <v>0</v>
      </c>
      <c r="N22" s="57">
        <v>13</v>
      </c>
      <c r="O22" s="57">
        <v>0</v>
      </c>
    </row>
    <row r="23" spans="1:15" ht="15">
      <c r="A23" s="47">
        <v>38883</v>
      </c>
      <c r="B23" s="28" t="s">
        <v>79</v>
      </c>
      <c r="C23" s="28" t="s">
        <v>64</v>
      </c>
      <c r="D23" s="57">
        <v>26</v>
      </c>
      <c r="E23" s="57">
        <v>11</v>
      </c>
      <c r="F23" s="57">
        <v>4</v>
      </c>
      <c r="G23" s="57">
        <v>0</v>
      </c>
      <c r="H23" s="57">
        <v>1</v>
      </c>
      <c r="I23" s="57">
        <v>3</v>
      </c>
      <c r="J23" s="57">
        <v>5</v>
      </c>
      <c r="K23" s="57">
        <v>0</v>
      </c>
      <c r="L23" s="57">
        <v>10</v>
      </c>
      <c r="M23" s="57">
        <v>0</v>
      </c>
      <c r="N23" s="57">
        <v>8</v>
      </c>
      <c r="O23" s="57">
        <v>0</v>
      </c>
    </row>
    <row r="24" spans="1:15" ht="13.5" thickBot="1">
      <c r="A24" s="53" t="s">
        <v>80</v>
      </c>
      <c r="B24" s="53"/>
      <c r="C24" s="53"/>
      <c r="D24" s="60">
        <f>SUM(D16:D23)</f>
        <v>172</v>
      </c>
      <c r="E24" s="60">
        <f aca="true" t="shared" si="2" ref="E24:O24">SUM(E16:E23)</f>
        <v>84</v>
      </c>
      <c r="F24" s="60">
        <f t="shared" si="2"/>
        <v>60</v>
      </c>
      <c r="G24" s="60">
        <f t="shared" si="2"/>
        <v>8</v>
      </c>
      <c r="H24" s="60">
        <f t="shared" si="2"/>
        <v>15</v>
      </c>
      <c r="I24" s="60">
        <f t="shared" si="2"/>
        <v>10</v>
      </c>
      <c r="J24" s="60">
        <f t="shared" si="2"/>
        <v>19</v>
      </c>
      <c r="K24" s="60">
        <f t="shared" si="2"/>
        <v>15</v>
      </c>
      <c r="L24" s="60">
        <f t="shared" si="2"/>
        <v>68</v>
      </c>
      <c r="M24" s="60">
        <f t="shared" si="2"/>
        <v>0</v>
      </c>
      <c r="N24" s="60">
        <f t="shared" si="2"/>
        <v>60</v>
      </c>
      <c r="O24" s="60">
        <f t="shared" si="2"/>
        <v>0</v>
      </c>
    </row>
    <row r="25" ht="13.5" thickTop="1"/>
    <row r="26" spans="1:15" ht="13.5" thickBot="1">
      <c r="A26" s="53"/>
      <c r="B26" s="53"/>
      <c r="C26" s="53"/>
      <c r="D26" s="53"/>
      <c r="E26" s="61">
        <f>E24/$D$24</f>
        <v>0.4883720930232558</v>
      </c>
      <c r="F26" s="61">
        <f aca="true" t="shared" si="3" ref="F26:O26">F24/$D$24</f>
        <v>0.3488372093023256</v>
      </c>
      <c r="G26" s="61">
        <f t="shared" si="3"/>
        <v>0.046511627906976744</v>
      </c>
      <c r="H26" s="61">
        <f t="shared" si="3"/>
        <v>0.0872093023255814</v>
      </c>
      <c r="I26" s="61">
        <f t="shared" si="3"/>
        <v>0.05813953488372093</v>
      </c>
      <c r="J26" s="61">
        <f t="shared" si="3"/>
        <v>0.11046511627906977</v>
      </c>
      <c r="K26" s="61">
        <f t="shared" si="3"/>
        <v>0.0872093023255814</v>
      </c>
      <c r="L26" s="61">
        <f t="shared" si="3"/>
        <v>0.3953488372093023</v>
      </c>
      <c r="M26" s="61">
        <f t="shared" si="3"/>
        <v>0</v>
      </c>
      <c r="N26" s="61">
        <f t="shared" si="3"/>
        <v>0.3488372093023256</v>
      </c>
      <c r="O26" s="61">
        <f t="shared" si="3"/>
        <v>0</v>
      </c>
    </row>
    <row r="27" ht="13.5" thickTop="1"/>
    <row r="29" ht="12.75">
      <c r="A29" t="s">
        <v>82</v>
      </c>
    </row>
    <row r="30" ht="12.75">
      <c r="A30" t="s">
        <v>83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C7"/>
  <sheetViews>
    <sheetView workbookViewId="0" topLeftCell="A1">
      <selection activeCell="C4" sqref="C4"/>
    </sheetView>
  </sheetViews>
  <sheetFormatPr defaultColWidth="9.140625" defaultRowHeight="12.75"/>
  <cols>
    <col min="1" max="1" width="13.8515625" style="0" customWidth="1"/>
  </cols>
  <sheetData>
    <row r="3" spans="1:3" ht="12.75">
      <c r="A3" t="s">
        <v>3</v>
      </c>
      <c r="C3" t="s">
        <v>22</v>
      </c>
    </row>
    <row r="4" ht="12.75">
      <c r="A4" t="s">
        <v>2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dataValidations count="1">
    <dataValidation type="list" allowBlank="1" showInputMessage="1" showErrorMessage="1" sqref="A3:A7">
      <formula1>$A$3:$A$7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Seattle Public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kabusby</dc:creator>
  <cp:keywords/>
  <dc:description/>
  <cp:lastModifiedBy>kifrandsen</cp:lastModifiedBy>
  <cp:lastPrinted>2006-05-20T03:52:39Z</cp:lastPrinted>
  <dcterms:created xsi:type="dcterms:W3CDTF">2006-05-16T22:07:47Z</dcterms:created>
  <dcterms:modified xsi:type="dcterms:W3CDTF">2006-12-30T00:34:32Z</dcterms:modified>
  <cp:category/>
  <cp:version/>
  <cp:contentType/>
  <cp:contentStatus/>
</cp:coreProperties>
</file>