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3365" yWindow="135" windowWidth="5475" windowHeight="11160" activeTab="6"/>
  </bookViews>
  <sheets>
    <sheet name="station 1 term&amp;surf" sheetId="1" r:id="rId1"/>
    <sheet name="Station2Surf and therm" sheetId="2" r:id="rId2"/>
    <sheet name="Staion3 surf" sheetId="8" r:id="rId3"/>
    <sheet name="Phyto_net" sheetId="3" r:id="rId4"/>
    <sheet name="Station 1 net" sheetId="9" r:id="rId5"/>
    <sheet name="Station 2 net" sheetId="10" r:id="rId6"/>
    <sheet name="Station 3 net" sheetId="11" r:id="rId7"/>
    <sheet name="Station 4 net" sheetId="12" r:id="rId8"/>
    <sheet name="Staion 5 net" sheetId="13" r:id="rId9"/>
    <sheet name="Station 6 net" sheetId="14" r:id="rId10"/>
    <sheet name="Station 7 net" sheetId="15" r:id="rId11"/>
    <sheet name="Station 8" sheetId="16" r:id="rId1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2" i="8" l="1"/>
  <c r="I38" i="8"/>
  <c r="I15" i="2"/>
  <c r="J14" i="1"/>
  <c r="J31" i="1" l="1"/>
  <c r="J18" i="1"/>
  <c r="G10" i="8" l="1"/>
  <c r="H10" i="8" s="1"/>
  <c r="G11" i="8"/>
  <c r="H11" i="8" s="1"/>
  <c r="G12" i="8"/>
  <c r="H12" i="8" s="1"/>
  <c r="G13" i="8"/>
  <c r="H13" i="8" s="1"/>
  <c r="G14" i="8"/>
  <c r="H14" i="8" s="1"/>
  <c r="G15" i="8"/>
  <c r="H15" i="8" s="1"/>
  <c r="G16" i="8"/>
  <c r="H16" i="8" s="1"/>
  <c r="G17" i="8"/>
  <c r="H17" i="8" s="1"/>
  <c r="G18" i="8"/>
  <c r="H18" i="8" s="1"/>
  <c r="G19" i="8"/>
  <c r="H19" i="8" s="1"/>
  <c r="G20" i="8"/>
  <c r="H20" i="8" s="1"/>
  <c r="G21" i="8"/>
  <c r="H21" i="8" s="1"/>
  <c r="G34" i="8"/>
  <c r="H34" i="8" s="1"/>
  <c r="G35" i="8"/>
  <c r="H35" i="8" s="1"/>
  <c r="G36" i="8"/>
  <c r="H36" i="8" s="1"/>
  <c r="G37" i="8"/>
  <c r="H37" i="8" s="1"/>
  <c r="G38" i="8"/>
  <c r="H38" i="8" s="1"/>
  <c r="G39" i="8"/>
  <c r="H39" i="8" s="1"/>
  <c r="G40" i="8"/>
  <c r="H40" i="8" s="1"/>
  <c r="G41" i="8"/>
  <c r="H41" i="8" s="1"/>
  <c r="G42" i="8"/>
  <c r="H42" i="8" s="1"/>
  <c r="G43" i="8"/>
  <c r="H43" i="8" s="1"/>
  <c r="G44" i="8"/>
  <c r="H44" i="8" s="1"/>
  <c r="D34" i="8"/>
  <c r="D35" i="8"/>
  <c r="I35" i="8" s="1"/>
  <c r="D36" i="8"/>
  <c r="I36" i="8" s="1"/>
  <c r="D37" i="8"/>
  <c r="I37" i="8" s="1"/>
  <c r="D38" i="8"/>
  <c r="D39" i="8"/>
  <c r="I39" i="8" s="1"/>
  <c r="D40" i="8"/>
  <c r="I40" i="8" s="1"/>
  <c r="D41" i="8"/>
  <c r="I41" i="8" s="1"/>
  <c r="D42" i="8"/>
  <c r="D43" i="8"/>
  <c r="I43" i="8" s="1"/>
  <c r="D44" i="8"/>
  <c r="I44" i="8" s="1"/>
  <c r="D10" i="8"/>
  <c r="I10" i="8" s="1"/>
  <c r="D11" i="8"/>
  <c r="I11" i="8" s="1"/>
  <c r="D12" i="8"/>
  <c r="I12" i="8" s="1"/>
  <c r="D13" i="8"/>
  <c r="I13" i="8" s="1"/>
  <c r="D14" i="8"/>
  <c r="I14" i="8" s="1"/>
  <c r="D15" i="8"/>
  <c r="I15" i="8" s="1"/>
  <c r="D16" i="8"/>
  <c r="I16" i="8" s="1"/>
  <c r="D17" i="8"/>
  <c r="I17" i="8" s="1"/>
  <c r="D18" i="8"/>
  <c r="I18" i="8" s="1"/>
  <c r="D19" i="8"/>
  <c r="I19" i="8" s="1"/>
  <c r="D20" i="8"/>
  <c r="I20" i="8" s="1"/>
  <c r="D21" i="8"/>
  <c r="I21" i="8" s="1"/>
  <c r="G9" i="8"/>
  <c r="H9" i="8" s="1"/>
  <c r="D9" i="8"/>
  <c r="I38" i="2"/>
  <c r="I39" i="2"/>
  <c r="I40" i="2"/>
  <c r="I41" i="2"/>
  <c r="H38" i="2"/>
  <c r="H39" i="2"/>
  <c r="H40" i="2"/>
  <c r="H41" i="2"/>
  <c r="G38" i="2"/>
  <c r="G39" i="2"/>
  <c r="G40" i="2"/>
  <c r="G41" i="2"/>
  <c r="D38" i="2"/>
  <c r="D39" i="2"/>
  <c r="D40" i="2"/>
  <c r="D41" i="2"/>
  <c r="G37" i="2"/>
  <c r="H37" i="2" s="1"/>
  <c r="D37" i="2"/>
  <c r="I14" i="2"/>
  <c r="I16" i="2"/>
  <c r="I17" i="2"/>
  <c r="I18" i="2"/>
  <c r="I19" i="2"/>
  <c r="H14" i="2"/>
  <c r="H15" i="2"/>
  <c r="H16" i="2"/>
  <c r="H17" i="2"/>
  <c r="H18" i="2"/>
  <c r="H19" i="2"/>
  <c r="H13" i="2"/>
  <c r="G14" i="2"/>
  <c r="G15" i="2"/>
  <c r="G16" i="2"/>
  <c r="G17" i="2"/>
  <c r="G18" i="2"/>
  <c r="G19" i="2"/>
  <c r="G13" i="2"/>
  <c r="D14" i="2"/>
  <c r="D15" i="2"/>
  <c r="D16" i="2"/>
  <c r="D17" i="2"/>
  <c r="D18" i="2"/>
  <c r="D19" i="2"/>
  <c r="D13" i="2"/>
  <c r="I34" i="8" l="1"/>
  <c r="I9" i="8"/>
  <c r="I37" i="2"/>
  <c r="I13" i="2"/>
  <c r="H21" i="1" l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E21" i="1"/>
  <c r="J21" i="1" s="1"/>
  <c r="E22" i="1"/>
  <c r="J22" i="1" s="1"/>
  <c r="E23" i="1"/>
  <c r="J23" i="1" s="1"/>
  <c r="E24" i="1"/>
  <c r="J24" i="1" s="1"/>
  <c r="E25" i="1"/>
  <c r="J25" i="1" s="1"/>
  <c r="E26" i="1"/>
  <c r="J26" i="1" s="1"/>
  <c r="E27" i="1"/>
  <c r="J27" i="1" s="1"/>
  <c r="E28" i="1"/>
  <c r="J28" i="1" s="1"/>
  <c r="E29" i="1"/>
  <c r="J29" i="1" s="1"/>
  <c r="E30" i="1"/>
  <c r="J30" i="1" s="1"/>
  <c r="H12" i="1"/>
  <c r="I12" i="1" s="1"/>
  <c r="H13" i="1"/>
  <c r="I13" i="1" s="1"/>
  <c r="J13" i="1" s="1"/>
  <c r="H14" i="1"/>
  <c r="I14" i="1" s="1"/>
  <c r="H15" i="1"/>
  <c r="I15" i="1" s="1"/>
  <c r="J15" i="1" s="1"/>
  <c r="H16" i="1"/>
  <c r="I16" i="1" s="1"/>
  <c r="H17" i="1"/>
  <c r="I17" i="1" s="1"/>
  <c r="J17" i="1" s="1"/>
  <c r="E17" i="1"/>
  <c r="E16" i="1"/>
  <c r="E15" i="1"/>
  <c r="E14" i="1"/>
  <c r="E13" i="1"/>
  <c r="E12" i="1"/>
  <c r="J12" i="1" l="1"/>
  <c r="J16" i="1"/>
  <c r="E9" i="1"/>
  <c r="E8" i="1"/>
  <c r="E7" i="1"/>
  <c r="E6" i="1"/>
  <c r="H6" i="1" l="1"/>
  <c r="I6" i="1" s="1"/>
  <c r="H7" i="1"/>
  <c r="I7" i="1" s="1"/>
  <c r="H8" i="1"/>
  <c r="I8" i="1" s="1"/>
  <c r="H9" i="1"/>
  <c r="I9" i="1" s="1"/>
  <c r="E10" i="1"/>
  <c r="H10" i="1"/>
  <c r="I10" i="1" s="1"/>
  <c r="E11" i="1"/>
  <c r="H11" i="1"/>
  <c r="I11" i="1" s="1"/>
  <c r="J11" i="1" l="1"/>
  <c r="J10" i="1"/>
  <c r="J9" i="1"/>
  <c r="J7" i="1"/>
  <c r="J8" i="1"/>
  <c r="J6" i="1"/>
</calcChain>
</file>

<file path=xl/sharedStrings.xml><?xml version="1.0" encoding="utf-8"?>
<sst xmlns="http://schemas.openxmlformats.org/spreadsheetml/2006/main" count="464" uniqueCount="176">
  <si>
    <t>Species</t>
  </si>
  <si>
    <t>Cells Counted</t>
  </si>
  <si>
    <t>Volume counted (mL)</t>
  </si>
  <si>
    <t>initial Concentration (cells/mL)</t>
  </si>
  <si>
    <t># mL decanted</t>
  </si>
  <si>
    <t>Concentration (mL)</t>
  </si>
  <si>
    <t>volume factor</t>
  </si>
  <si>
    <t>Concentration Factor</t>
  </si>
  <si>
    <t>Concetration (cells/L)</t>
  </si>
  <si>
    <t>Dentonula</t>
  </si>
  <si>
    <t>Chaetoceros</t>
  </si>
  <si>
    <t>stephanopyxis</t>
  </si>
  <si>
    <t>Thalassiosira</t>
  </si>
  <si>
    <t>Acitinoptychus</t>
  </si>
  <si>
    <t>Corehron</t>
  </si>
  <si>
    <t>Dactyliosolen</t>
  </si>
  <si>
    <t>Asteromphalalus</t>
  </si>
  <si>
    <t>Ditylum</t>
  </si>
  <si>
    <t>Thalassionema</t>
  </si>
  <si>
    <t>Skeletonema</t>
  </si>
  <si>
    <t>Protoperidinium</t>
  </si>
  <si>
    <t>Thermocline</t>
  </si>
  <si>
    <t>Surface</t>
  </si>
  <si>
    <t>Stephanopyxis</t>
  </si>
  <si>
    <t>Actinoptychus</t>
  </si>
  <si>
    <t>Corethron</t>
  </si>
  <si>
    <t>pseudo-nitzsehia</t>
  </si>
  <si>
    <t>Station 1</t>
  </si>
  <si>
    <t>Station</t>
  </si>
  <si>
    <t>Depth</t>
  </si>
  <si>
    <t>Therm</t>
  </si>
  <si>
    <t>Magnification</t>
  </si>
  <si>
    <t>10x</t>
  </si>
  <si>
    <t>Scale</t>
  </si>
  <si>
    <t>no ocula available</t>
  </si>
  <si>
    <t>Depth of Transect</t>
  </si>
  <si>
    <t>1mm</t>
  </si>
  <si>
    <t>Width of Transect</t>
  </si>
  <si>
    <t>50mm</t>
  </si>
  <si>
    <t>Length of Transect</t>
  </si>
  <si>
    <t>1.78mm</t>
  </si>
  <si>
    <t>Volume Counted</t>
  </si>
  <si>
    <t>0.178ml</t>
  </si>
  <si>
    <t>Decant Volume</t>
  </si>
  <si>
    <t>124ml</t>
  </si>
  <si>
    <t># Transects counted</t>
  </si>
  <si>
    <t>Genus</t>
  </si>
  <si>
    <t>Count</t>
  </si>
  <si>
    <t>Chaetorceros</t>
  </si>
  <si>
    <t>Pseudo</t>
  </si>
  <si>
    <t>Actinoptchus</t>
  </si>
  <si>
    <t>Rhuzisolenia</t>
  </si>
  <si>
    <t>Detonula</t>
  </si>
  <si>
    <t>Name</t>
  </si>
  <si>
    <t>Carolyn</t>
  </si>
  <si>
    <t>Sample date</t>
  </si>
  <si>
    <t>Cruise</t>
  </si>
  <si>
    <t>BayWatcher</t>
  </si>
  <si>
    <t>0.267ml</t>
  </si>
  <si>
    <t>118ml</t>
  </si>
  <si>
    <t>Alexandriaum</t>
  </si>
  <si>
    <t>Thalassiosia</t>
  </si>
  <si>
    <t>Navicula</t>
  </si>
  <si>
    <t>Ranking</t>
  </si>
  <si>
    <t>1 - blooming</t>
  </si>
  <si>
    <t>2 - abundant</t>
  </si>
  <si>
    <t>3 - common</t>
  </si>
  <si>
    <t>Pseudo-nitzschia</t>
  </si>
  <si>
    <t>4 - rare</t>
  </si>
  <si>
    <t>Leptocylindrus</t>
  </si>
  <si>
    <t>Odontella</t>
  </si>
  <si>
    <t>Asteromphalus</t>
  </si>
  <si>
    <t>Melosira</t>
  </si>
  <si>
    <t>Asterionellopsis</t>
  </si>
  <si>
    <t>Alexandrium</t>
  </si>
  <si>
    <t>Cylindrotheca</t>
  </si>
  <si>
    <t>Coscinodiscus</t>
  </si>
  <si>
    <t>Eucampia</t>
  </si>
  <si>
    <t>Tina</t>
    <phoneticPr fontId="3" type="noConversion"/>
  </si>
  <si>
    <t>Magnification</t>
    <phoneticPr fontId="3" type="noConversion"/>
  </si>
  <si>
    <t>Crew</t>
    <phoneticPr fontId="3" type="noConversion"/>
  </si>
  <si>
    <t>A</t>
    <phoneticPr fontId="3" type="noConversion"/>
  </si>
  <si>
    <t xml:space="preserve">Scale ticks/mm Surface </t>
    <phoneticPr fontId="3" type="noConversion"/>
  </si>
  <si>
    <t>Station</t>
    <phoneticPr fontId="3" type="noConversion"/>
  </si>
  <si>
    <t>Surface &amp; Thermo-3, Net 6</t>
    <phoneticPr fontId="3" type="noConversion"/>
  </si>
  <si>
    <t>Scale ticks/mm Thermo &amp; Net</t>
    <phoneticPr fontId="3" type="noConversion"/>
  </si>
  <si>
    <t>Collection date</t>
    <phoneticPr fontId="3" type="noConversion"/>
  </si>
  <si>
    <t>Date counted</t>
    <phoneticPr fontId="3" type="noConversion"/>
  </si>
  <si>
    <t>Genus</t>
    <phoneticPr fontId="3" type="noConversion"/>
  </si>
  <si>
    <t>Surface</t>
    <phoneticPr fontId="3" type="noConversion"/>
  </si>
  <si>
    <t>Thermo</t>
    <phoneticPr fontId="3" type="noConversion"/>
  </si>
  <si>
    <t>Count</t>
    <phoneticPr fontId="3" type="noConversion"/>
  </si>
  <si>
    <t>Count</t>
    <phoneticPr fontId="3" type="noConversion"/>
  </si>
  <si>
    <t>Detonula</t>
    <phoneticPr fontId="3" type="noConversion"/>
  </si>
  <si>
    <t>Chaetoceros</t>
    <phoneticPr fontId="3" type="noConversion"/>
  </si>
  <si>
    <t>Gymnodinium</t>
    <phoneticPr fontId="3" type="noConversion"/>
  </si>
  <si>
    <t>Pseudo</t>
    <phoneticPr fontId="3" type="noConversion"/>
  </si>
  <si>
    <t>Actinoptychus</t>
    <phoneticPr fontId="3" type="noConversion"/>
  </si>
  <si>
    <t>Thalassiosira</t>
    <phoneticPr fontId="3" type="noConversion"/>
  </si>
  <si>
    <t>Skeletonema</t>
    <phoneticPr fontId="3" type="noConversion"/>
  </si>
  <si>
    <t>Asterionellopsis</t>
    <phoneticPr fontId="3" type="noConversion"/>
  </si>
  <si>
    <t>Odontella</t>
    <phoneticPr fontId="3" type="noConversion"/>
  </si>
  <si>
    <t>Alzashiwo</t>
    <phoneticPr fontId="3" type="noConversion"/>
  </si>
  <si>
    <t>Cylindrotheca</t>
    <phoneticPr fontId="3" type="noConversion"/>
  </si>
  <si>
    <t>Coscinodiscus</t>
    <phoneticPr fontId="3" type="noConversion"/>
  </si>
  <si>
    <t>Noctiluca</t>
    <phoneticPr fontId="3" type="noConversion"/>
  </si>
  <si>
    <t>Ditylum</t>
    <phoneticPr fontId="3" type="noConversion"/>
  </si>
  <si>
    <t>Rhizosolenia</t>
    <phoneticPr fontId="3" type="noConversion"/>
  </si>
  <si>
    <t>Stephanopyxis</t>
    <phoneticPr fontId="3" type="noConversion"/>
  </si>
  <si>
    <t>Thermo</t>
    <phoneticPr fontId="3" type="noConversion"/>
  </si>
  <si>
    <t>Depth of transect</t>
    <phoneticPr fontId="3" type="noConversion"/>
  </si>
  <si>
    <t>1mm</t>
    <phoneticPr fontId="3" type="noConversion"/>
  </si>
  <si>
    <t>1mm</t>
    <phoneticPr fontId="3" type="noConversion"/>
  </si>
  <si>
    <t>Length of transect</t>
    <phoneticPr fontId="3" type="noConversion"/>
  </si>
  <si>
    <t>50mm</t>
    <phoneticPr fontId="3" type="noConversion"/>
  </si>
  <si>
    <t>50mm</t>
    <phoneticPr fontId="3" type="noConversion"/>
  </si>
  <si>
    <t>Width of transect</t>
    <phoneticPr fontId="3" type="noConversion"/>
  </si>
  <si>
    <t>mm</t>
    <phoneticPr fontId="3" type="noConversion"/>
  </si>
  <si>
    <t>1.8mm</t>
    <phoneticPr fontId="3" type="noConversion"/>
  </si>
  <si>
    <t>Volume counted</t>
    <phoneticPr fontId="3" type="noConversion"/>
  </si>
  <si>
    <t>0.089mL</t>
    <phoneticPr fontId="3" type="noConversion"/>
  </si>
  <si>
    <t>0.090mL</t>
    <phoneticPr fontId="3" type="noConversion"/>
  </si>
  <si>
    <t>Volume Decanted</t>
    <phoneticPr fontId="3" type="noConversion"/>
  </si>
  <si>
    <t>128mL</t>
    <phoneticPr fontId="3" type="noConversion"/>
  </si>
  <si>
    <t>124mL</t>
    <phoneticPr fontId="3" type="noConversion"/>
  </si>
  <si>
    <t>Common</t>
  </si>
  <si>
    <t>Abundant</t>
  </si>
  <si>
    <t>Striatella</t>
  </si>
  <si>
    <t>Blooming</t>
  </si>
  <si>
    <t>Rare</t>
  </si>
  <si>
    <t>Rhizosielina</t>
  </si>
  <si>
    <t>Key</t>
  </si>
  <si>
    <t>Bloom</t>
  </si>
  <si>
    <t>Stations</t>
  </si>
  <si>
    <t>Phytoplankton</t>
  </si>
  <si>
    <t>Sampled on 20 April 2012</t>
  </si>
  <si>
    <t>Phytoplankton Log Sheet</t>
  </si>
  <si>
    <t>Sam Steininger</t>
  </si>
  <si>
    <t>Mag. 100x (10x X 10x)</t>
  </si>
  <si>
    <t>Team B</t>
  </si>
  <si>
    <t>Scale: NA</t>
  </si>
  <si>
    <t>Station: 2</t>
  </si>
  <si>
    <t>Depth: net</t>
  </si>
  <si>
    <t>Depth of Transect: 1 mm</t>
  </si>
  <si>
    <t>Length of Transect: 50 mm</t>
  </si>
  <si>
    <t>Net Assessment</t>
  </si>
  <si>
    <t>Rhizosolenia</t>
  </si>
  <si>
    <t>Station: 1</t>
  </si>
  <si>
    <t>Thalasiosira</t>
  </si>
  <si>
    <t>rare</t>
  </si>
  <si>
    <t>Psuedo-nitzschia</t>
  </si>
  <si>
    <t>Thalaseonema</t>
  </si>
  <si>
    <t>BayWAtcher1</t>
  </si>
  <si>
    <t>Net</t>
  </si>
  <si>
    <t>10X</t>
  </si>
  <si>
    <t>10 tick=0.1mm</t>
  </si>
  <si>
    <t>50 mm</t>
  </si>
  <si>
    <t>0.05ml</t>
  </si>
  <si>
    <t>abundant</t>
  </si>
  <si>
    <t>Cosinodiscus</t>
  </si>
  <si>
    <t>Odentella</t>
  </si>
  <si>
    <t>Team A</t>
  </si>
  <si>
    <t xml:space="preserve">Station: 4 </t>
  </si>
  <si>
    <t>Station: 8</t>
  </si>
  <si>
    <t># of Transects Counted</t>
  </si>
  <si>
    <t>Depth: surface</t>
  </si>
  <si>
    <t>Depth of Transect (mm):</t>
  </si>
  <si>
    <t>Volume per Transect:</t>
  </si>
  <si>
    <t>Length of Transect (mm):</t>
  </si>
  <si>
    <t>Total Volume Counted (mL):</t>
  </si>
  <si>
    <t>Width of Transect (mm):</t>
  </si>
  <si>
    <t>Decant Volume (mL)</t>
  </si>
  <si>
    <t>Pseudo-Nitzschia</t>
  </si>
  <si>
    <t>Depth: Thermocline</t>
  </si>
  <si>
    <t>Pseudo=Nitzschia</t>
  </si>
  <si>
    <t>Triceratium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</si>
</sst>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1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/>
    <xf numFmtId="0" fontId="0" fillId="0" borderId="1" xfId="0" applyBorder="1" applyAlignment="1">
      <alignment horizontal="left"/>
    </xf>
    <xf numFmtId="0" fontId="4" fillId="0" borderId="3" xfId="0" applyFont="1" applyBorder="1"/>
    <xf numFmtId="0" fontId="0" fillId="0" borderId="0" xfId="0" applyBorder="1" applyAlignment="1">
      <alignment horizontal="left"/>
    </xf>
    <xf numFmtId="0" fontId="4" fillId="0" borderId="4" xfId="0" applyFont="1" applyBorder="1"/>
    <xf numFmtId="14" fontId="0" fillId="0" borderId="5" xfId="0" applyNumberFormat="1" applyBorder="1" applyAlignment="1">
      <alignment horizontal="left"/>
    </xf>
    <xf numFmtId="0" fontId="0" fillId="0" borderId="0" xfId="0" applyBorder="1"/>
    <xf numFmtId="14" fontId="0" fillId="0" borderId="6" xfId="0" applyNumberFormat="1" applyBorder="1" applyAlignment="1">
      <alignment horizontal="left"/>
    </xf>
    <xf numFmtId="0" fontId="4" fillId="0" borderId="0" xfId="0" applyFont="1" applyFill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3" xfId="0" applyBorder="1"/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0" xfId="0" applyNumberFormat="1" applyFill="1"/>
    <xf numFmtId="1" fontId="5" fillId="0" borderId="0" xfId="0" applyNumberFormat="1" applyFont="1"/>
    <xf numFmtId="1" fontId="5" fillId="0" borderId="0" xfId="0" applyNumberFormat="1" applyFont="1" applyFill="1"/>
    <xf numFmtId="0" fontId="5" fillId="3" borderId="0" xfId="0" applyFont="1" applyFill="1"/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 applyAlignment="1"/>
    <xf numFmtId="0" fontId="0" fillId="0" borderId="0" xfId="0" applyAlignment="1"/>
    <xf numFmtId="0" fontId="7" fillId="0" borderId="11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3" borderId="10" xfId="0" applyFont="1" applyFill="1" applyBorder="1" applyAlignment="1"/>
    <xf numFmtId="0" fontId="3" fillId="2" borderId="10" xfId="0" applyFont="1" applyFill="1" applyBorder="1" applyAlignment="1"/>
    <xf numFmtId="0" fontId="3" fillId="4" borderId="10" xfId="0" applyFont="1" applyFill="1" applyBorder="1" applyAlignment="1"/>
    <xf numFmtId="0" fontId="3" fillId="5" borderId="10" xfId="0" applyFont="1" applyFill="1" applyBorder="1" applyAlignment="1"/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23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F4:N25" headerRowCount="0" totalsRowShown="0" headerRowDxfId="22" dataDxfId="20" headerRowBorderDxfId="21" tableBorderDxfId="19" totalsRowBorderDxfId="18">
  <tableColumns count="9">
    <tableColumn id="1" name="Phytoplankton" headerRowDxfId="17" dataDxfId="16"/>
    <tableColumn id="2" name="1" headerRowDxfId="15" dataDxfId="14"/>
    <tableColumn id="3" name="2" headerRowDxfId="13" dataDxfId="12"/>
    <tableColumn id="4" name="3" headerRowDxfId="11" dataDxfId="10"/>
    <tableColumn id="5" name="4" headerRowDxfId="9" dataDxfId="8"/>
    <tableColumn id="6" name="5" headerRowDxfId="7" dataDxfId="6"/>
    <tableColumn id="7" name="6" headerRowDxfId="5" dataDxfId="4"/>
    <tableColumn id="8" name="7" headerRowDxfId="3" dataDxfId="2"/>
    <tableColumn id="9" name="8" headerRowDxfId="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B1" workbookViewId="0">
      <selection activeCell="J6" sqref="C5:J6"/>
    </sheetView>
  </sheetViews>
  <sheetFormatPr defaultColWidth="8.85546875" defaultRowHeight="15" x14ac:dyDescent="0.25"/>
  <cols>
    <col min="1" max="1" width="23.28515625" bestFit="1" customWidth="1"/>
    <col min="2" max="3" width="13.42578125" customWidth="1"/>
    <col min="4" max="4" width="20.42578125" customWidth="1"/>
    <col min="5" max="5" width="29" customWidth="1"/>
    <col min="6" max="6" width="13.85546875" customWidth="1"/>
    <col min="7" max="7" width="18.28515625" customWidth="1"/>
    <col min="8" max="8" width="13.42578125" customWidth="1"/>
    <col min="9" max="9" width="19.7109375" customWidth="1"/>
    <col min="10" max="10" width="20.28515625" bestFit="1" customWidth="1"/>
  </cols>
  <sheetData>
    <row r="1" spans="1:10" x14ac:dyDescent="0.25">
      <c r="A1" s="3"/>
      <c r="D1" s="3"/>
    </row>
    <row r="2" spans="1:10" x14ac:dyDescent="0.25">
      <c r="A2" s="3" t="s">
        <v>27</v>
      </c>
      <c r="D2" s="3"/>
    </row>
    <row r="4" spans="1:10" x14ac:dyDescent="0.25">
      <c r="A4" t="s">
        <v>21</v>
      </c>
    </row>
    <row r="5" spans="1:10" x14ac:dyDescent="0.25">
      <c r="A5" s="1" t="s">
        <v>0</v>
      </c>
      <c r="B5" s="1"/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x14ac:dyDescent="0.25">
      <c r="A6" t="s">
        <v>10</v>
      </c>
      <c r="C6">
        <v>44</v>
      </c>
      <c r="D6">
        <v>0.27</v>
      </c>
      <c r="E6">
        <f>C6/D6</f>
        <v>162.96296296296296</v>
      </c>
      <c r="F6">
        <v>117</v>
      </c>
      <c r="G6">
        <v>10</v>
      </c>
      <c r="H6">
        <f t="shared" ref="H6:H30" si="0">F6+10</f>
        <v>127</v>
      </c>
      <c r="I6">
        <f t="shared" ref="I6:I30" si="1">H6/G6</f>
        <v>12.7</v>
      </c>
      <c r="J6" s="28">
        <f t="shared" ref="J6:J30" si="2">(E6/I6)*1000</f>
        <v>12831.729367162439</v>
      </c>
    </row>
    <row r="7" spans="1:10" x14ac:dyDescent="0.25">
      <c r="A7" t="s">
        <v>11</v>
      </c>
      <c r="C7">
        <v>3</v>
      </c>
      <c r="D7">
        <v>0.27</v>
      </c>
      <c r="E7">
        <f t="shared" ref="E7:E9" si="3">C7/D7</f>
        <v>11.111111111111111</v>
      </c>
      <c r="F7">
        <v>117</v>
      </c>
      <c r="G7">
        <v>10</v>
      </c>
      <c r="H7">
        <f t="shared" si="0"/>
        <v>127</v>
      </c>
      <c r="I7">
        <f t="shared" si="1"/>
        <v>12.7</v>
      </c>
      <c r="J7" s="29">
        <f t="shared" si="2"/>
        <v>874.89063867016625</v>
      </c>
    </row>
    <row r="8" spans="1:10" x14ac:dyDescent="0.25">
      <c r="A8" t="s">
        <v>12</v>
      </c>
      <c r="C8">
        <v>18</v>
      </c>
      <c r="D8">
        <v>0.27</v>
      </c>
      <c r="E8">
        <f t="shared" si="3"/>
        <v>66.666666666666657</v>
      </c>
      <c r="F8">
        <v>117</v>
      </c>
      <c r="G8">
        <v>10</v>
      </c>
      <c r="H8">
        <f t="shared" si="0"/>
        <v>127</v>
      </c>
      <c r="I8">
        <f t="shared" si="1"/>
        <v>12.7</v>
      </c>
      <c r="J8" s="29">
        <f t="shared" si="2"/>
        <v>5249.3438320209971</v>
      </c>
    </row>
    <row r="9" spans="1:10" x14ac:dyDescent="0.25">
      <c r="A9" t="s">
        <v>13</v>
      </c>
      <c r="C9">
        <v>7</v>
      </c>
      <c r="D9">
        <v>0.27</v>
      </c>
      <c r="E9">
        <f t="shared" si="3"/>
        <v>25.925925925925924</v>
      </c>
      <c r="F9">
        <v>117</v>
      </c>
      <c r="G9">
        <v>10</v>
      </c>
      <c r="H9">
        <f t="shared" si="0"/>
        <v>127</v>
      </c>
      <c r="I9">
        <f t="shared" si="1"/>
        <v>12.7</v>
      </c>
      <c r="J9" s="28">
        <f t="shared" si="2"/>
        <v>2041.4114902303879</v>
      </c>
    </row>
    <row r="10" spans="1:10" x14ac:dyDescent="0.25">
      <c r="A10" t="s">
        <v>9</v>
      </c>
      <c r="C10">
        <v>17</v>
      </c>
      <c r="D10">
        <v>0.27</v>
      </c>
      <c r="E10">
        <f t="shared" ref="E10:E30" si="4">C10/D10</f>
        <v>62.962962962962962</v>
      </c>
      <c r="F10">
        <v>117</v>
      </c>
      <c r="G10">
        <v>10</v>
      </c>
      <c r="H10">
        <f t="shared" si="0"/>
        <v>127</v>
      </c>
      <c r="I10">
        <f t="shared" si="1"/>
        <v>12.7</v>
      </c>
      <c r="J10" s="29">
        <f t="shared" si="2"/>
        <v>4957.7136191309419</v>
      </c>
    </row>
    <row r="11" spans="1:10" x14ac:dyDescent="0.25">
      <c r="A11" t="s">
        <v>14</v>
      </c>
      <c r="C11">
        <v>2</v>
      </c>
      <c r="D11">
        <v>0.27</v>
      </c>
      <c r="E11">
        <f t="shared" si="4"/>
        <v>7.4074074074074066</v>
      </c>
      <c r="F11">
        <v>117</v>
      </c>
      <c r="G11">
        <v>10</v>
      </c>
      <c r="H11">
        <f t="shared" si="0"/>
        <v>127</v>
      </c>
      <c r="I11">
        <f t="shared" si="1"/>
        <v>12.7</v>
      </c>
      <c r="J11" s="29">
        <f t="shared" si="2"/>
        <v>583.26042578011084</v>
      </c>
    </row>
    <row r="12" spans="1:10" x14ac:dyDescent="0.25">
      <c r="A12" t="s">
        <v>15</v>
      </c>
      <c r="C12">
        <v>1</v>
      </c>
      <c r="D12">
        <v>0.27</v>
      </c>
      <c r="E12">
        <f t="shared" si="4"/>
        <v>3.7037037037037033</v>
      </c>
      <c r="F12">
        <v>117</v>
      </c>
      <c r="G12">
        <v>10</v>
      </c>
      <c r="H12">
        <f t="shared" si="0"/>
        <v>127</v>
      </c>
      <c r="I12">
        <f t="shared" si="1"/>
        <v>12.7</v>
      </c>
      <c r="J12" s="29">
        <f t="shared" si="2"/>
        <v>291.63021289005542</v>
      </c>
    </row>
    <row r="13" spans="1:10" x14ac:dyDescent="0.25">
      <c r="A13" t="s">
        <v>16</v>
      </c>
      <c r="C13">
        <v>2</v>
      </c>
      <c r="D13">
        <v>0.27</v>
      </c>
      <c r="E13">
        <f t="shared" si="4"/>
        <v>7.4074074074074066</v>
      </c>
      <c r="F13">
        <v>117</v>
      </c>
      <c r="G13">
        <v>10</v>
      </c>
      <c r="H13">
        <f t="shared" si="0"/>
        <v>127</v>
      </c>
      <c r="I13">
        <f t="shared" si="1"/>
        <v>12.7</v>
      </c>
      <c r="J13" s="29">
        <f t="shared" si="2"/>
        <v>583.26042578011084</v>
      </c>
    </row>
    <row r="14" spans="1:10" x14ac:dyDescent="0.25">
      <c r="A14" t="s">
        <v>17</v>
      </c>
      <c r="C14">
        <v>3</v>
      </c>
      <c r="D14">
        <v>0.27</v>
      </c>
      <c r="E14">
        <f t="shared" si="4"/>
        <v>11.111111111111111</v>
      </c>
      <c r="F14">
        <v>117</v>
      </c>
      <c r="G14">
        <v>10</v>
      </c>
      <c r="H14">
        <f t="shared" si="0"/>
        <v>127</v>
      </c>
      <c r="I14">
        <f t="shared" si="1"/>
        <v>12.7</v>
      </c>
      <c r="J14" s="30">
        <f t="shared" si="2"/>
        <v>874.89063867016625</v>
      </c>
    </row>
    <row r="15" spans="1:10" x14ac:dyDescent="0.25">
      <c r="A15" t="s">
        <v>18</v>
      </c>
      <c r="C15">
        <v>1</v>
      </c>
      <c r="D15">
        <v>0.27</v>
      </c>
      <c r="E15">
        <f t="shared" si="4"/>
        <v>3.7037037037037033</v>
      </c>
      <c r="F15">
        <v>117</v>
      </c>
      <c r="G15">
        <v>10</v>
      </c>
      <c r="H15">
        <f t="shared" si="0"/>
        <v>127</v>
      </c>
      <c r="I15">
        <f t="shared" si="1"/>
        <v>12.7</v>
      </c>
      <c r="J15" s="29">
        <f t="shared" si="2"/>
        <v>291.63021289005542</v>
      </c>
    </row>
    <row r="16" spans="1:10" x14ac:dyDescent="0.25">
      <c r="A16" t="s">
        <v>19</v>
      </c>
      <c r="C16">
        <v>4</v>
      </c>
      <c r="D16">
        <v>0.27</v>
      </c>
      <c r="E16">
        <f t="shared" si="4"/>
        <v>14.814814814814813</v>
      </c>
      <c r="F16">
        <v>117</v>
      </c>
      <c r="G16">
        <v>10</v>
      </c>
      <c r="H16">
        <f t="shared" si="0"/>
        <v>127</v>
      </c>
      <c r="I16">
        <f t="shared" si="1"/>
        <v>12.7</v>
      </c>
      <c r="J16" s="29">
        <f t="shared" si="2"/>
        <v>1166.5208515602217</v>
      </c>
    </row>
    <row r="17" spans="1:10" x14ac:dyDescent="0.25">
      <c r="A17" t="s">
        <v>20</v>
      </c>
      <c r="C17">
        <v>1</v>
      </c>
      <c r="D17">
        <v>0.27</v>
      </c>
      <c r="E17">
        <f t="shared" si="4"/>
        <v>3.7037037037037033</v>
      </c>
      <c r="F17">
        <v>117</v>
      </c>
      <c r="G17">
        <v>10</v>
      </c>
      <c r="H17">
        <f t="shared" si="0"/>
        <v>127</v>
      </c>
      <c r="I17">
        <f t="shared" si="1"/>
        <v>12.7</v>
      </c>
      <c r="J17" s="2">
        <f t="shared" si="2"/>
        <v>291.63021289005542</v>
      </c>
    </row>
    <row r="18" spans="1:10" x14ac:dyDescent="0.25">
      <c r="J18" s="2">
        <f>SUM(J6:J17)</f>
        <v>30037.911927675716</v>
      </c>
    </row>
    <row r="19" spans="1:10" x14ac:dyDescent="0.25">
      <c r="A19" t="s">
        <v>22</v>
      </c>
      <c r="J19" s="2"/>
    </row>
    <row r="20" spans="1:10" x14ac:dyDescent="0.25">
      <c r="A20" s="4" t="s">
        <v>0</v>
      </c>
      <c r="J20" s="2"/>
    </row>
    <row r="21" spans="1:10" x14ac:dyDescent="0.25">
      <c r="A21" t="s">
        <v>9</v>
      </c>
      <c r="C21">
        <v>28</v>
      </c>
      <c r="D21">
        <v>0.27</v>
      </c>
      <c r="E21">
        <f t="shared" si="4"/>
        <v>103.7037037037037</v>
      </c>
      <c r="F21">
        <v>121</v>
      </c>
      <c r="G21">
        <v>10</v>
      </c>
      <c r="H21">
        <f t="shared" si="0"/>
        <v>131</v>
      </c>
      <c r="I21">
        <f t="shared" si="1"/>
        <v>13.1</v>
      </c>
      <c r="J21" s="2">
        <f t="shared" si="2"/>
        <v>7916.3132598247103</v>
      </c>
    </row>
    <row r="22" spans="1:10" x14ac:dyDescent="0.25">
      <c r="A22" t="s">
        <v>10</v>
      </c>
      <c r="C22">
        <v>21</v>
      </c>
      <c r="D22">
        <v>0.27</v>
      </c>
      <c r="E22">
        <f t="shared" si="4"/>
        <v>77.777777777777771</v>
      </c>
      <c r="F22">
        <v>121</v>
      </c>
      <c r="G22">
        <v>10</v>
      </c>
      <c r="H22">
        <f t="shared" si="0"/>
        <v>131</v>
      </c>
      <c r="I22">
        <f t="shared" si="1"/>
        <v>13.1</v>
      </c>
      <c r="J22" s="2">
        <f t="shared" si="2"/>
        <v>5937.2349448685318</v>
      </c>
    </row>
    <row r="23" spans="1:10" x14ac:dyDescent="0.25">
      <c r="A23" t="s">
        <v>16</v>
      </c>
      <c r="C23">
        <v>3</v>
      </c>
      <c r="D23">
        <v>0.27</v>
      </c>
      <c r="E23">
        <f t="shared" si="4"/>
        <v>11.111111111111111</v>
      </c>
      <c r="F23">
        <v>121</v>
      </c>
      <c r="G23">
        <v>10</v>
      </c>
      <c r="H23">
        <f t="shared" si="0"/>
        <v>131</v>
      </c>
      <c r="I23">
        <f t="shared" si="1"/>
        <v>13.1</v>
      </c>
      <c r="J23" s="2">
        <f t="shared" si="2"/>
        <v>848.1764206955047</v>
      </c>
    </row>
    <row r="24" spans="1:10" x14ac:dyDescent="0.25">
      <c r="A24" t="s">
        <v>23</v>
      </c>
      <c r="C24">
        <v>9</v>
      </c>
      <c r="D24">
        <v>0.27</v>
      </c>
      <c r="E24">
        <f t="shared" si="4"/>
        <v>33.333333333333329</v>
      </c>
      <c r="F24">
        <v>121</v>
      </c>
      <c r="G24">
        <v>10</v>
      </c>
      <c r="H24">
        <f t="shared" si="0"/>
        <v>131</v>
      </c>
      <c r="I24">
        <f t="shared" si="1"/>
        <v>13.1</v>
      </c>
      <c r="J24" s="2">
        <f t="shared" si="2"/>
        <v>2544.5292620865134</v>
      </c>
    </row>
    <row r="25" spans="1:10" x14ac:dyDescent="0.25">
      <c r="A25" t="s">
        <v>12</v>
      </c>
      <c r="C25">
        <v>36</v>
      </c>
      <c r="D25">
        <v>0.27</v>
      </c>
      <c r="E25">
        <f t="shared" si="4"/>
        <v>133.33333333333331</v>
      </c>
      <c r="F25">
        <v>121</v>
      </c>
      <c r="G25">
        <v>10</v>
      </c>
      <c r="H25">
        <f t="shared" si="0"/>
        <v>131</v>
      </c>
      <c r="I25">
        <f t="shared" si="1"/>
        <v>13.1</v>
      </c>
      <c r="J25" s="2">
        <f t="shared" si="2"/>
        <v>10178.117048346054</v>
      </c>
    </row>
    <row r="26" spans="1:10" x14ac:dyDescent="0.25">
      <c r="A26" t="s">
        <v>19</v>
      </c>
      <c r="C26">
        <v>2</v>
      </c>
      <c r="D26">
        <v>0.27</v>
      </c>
      <c r="E26">
        <f t="shared" si="4"/>
        <v>7.4074074074074066</v>
      </c>
      <c r="F26">
        <v>121</v>
      </c>
      <c r="G26">
        <v>10</v>
      </c>
      <c r="H26">
        <f t="shared" si="0"/>
        <v>131</v>
      </c>
      <c r="I26">
        <f t="shared" si="1"/>
        <v>13.1</v>
      </c>
      <c r="J26" s="2">
        <f t="shared" si="2"/>
        <v>565.45094713033643</v>
      </c>
    </row>
    <row r="27" spans="1:10" x14ac:dyDescent="0.25">
      <c r="A27" t="s">
        <v>24</v>
      </c>
      <c r="C27">
        <v>8</v>
      </c>
      <c r="D27">
        <v>0.27</v>
      </c>
      <c r="E27">
        <f t="shared" si="4"/>
        <v>29.629629629629626</v>
      </c>
      <c r="F27">
        <v>121</v>
      </c>
      <c r="G27">
        <v>10</v>
      </c>
      <c r="H27">
        <f t="shared" si="0"/>
        <v>131</v>
      </c>
      <c r="I27">
        <f t="shared" si="1"/>
        <v>13.1</v>
      </c>
      <c r="J27" s="2">
        <f t="shared" si="2"/>
        <v>2261.8037885213457</v>
      </c>
    </row>
    <row r="28" spans="1:10" x14ac:dyDescent="0.25">
      <c r="A28" t="s">
        <v>25</v>
      </c>
      <c r="C28">
        <v>1</v>
      </c>
      <c r="D28">
        <v>0.27</v>
      </c>
      <c r="E28">
        <f t="shared" si="4"/>
        <v>3.7037037037037033</v>
      </c>
      <c r="F28">
        <v>121</v>
      </c>
      <c r="G28">
        <v>10</v>
      </c>
      <c r="H28">
        <f t="shared" si="0"/>
        <v>131</v>
      </c>
      <c r="I28">
        <f t="shared" si="1"/>
        <v>13.1</v>
      </c>
      <c r="J28" s="2">
        <f t="shared" si="2"/>
        <v>282.72547356516822</v>
      </c>
    </row>
    <row r="29" spans="1:10" x14ac:dyDescent="0.25">
      <c r="A29" t="s">
        <v>18</v>
      </c>
      <c r="C29">
        <v>2</v>
      </c>
      <c r="D29">
        <v>0.27</v>
      </c>
      <c r="E29">
        <f t="shared" si="4"/>
        <v>7.4074074074074066</v>
      </c>
      <c r="F29">
        <v>121</v>
      </c>
      <c r="G29">
        <v>10</v>
      </c>
      <c r="H29">
        <f t="shared" si="0"/>
        <v>131</v>
      </c>
      <c r="I29">
        <f t="shared" si="1"/>
        <v>13.1</v>
      </c>
      <c r="J29" s="2">
        <f t="shared" si="2"/>
        <v>565.45094713033643</v>
      </c>
    </row>
    <row r="30" spans="1:10" x14ac:dyDescent="0.25">
      <c r="A30" t="s">
        <v>26</v>
      </c>
      <c r="C30">
        <v>1</v>
      </c>
      <c r="D30">
        <v>0.27</v>
      </c>
      <c r="E30">
        <f t="shared" si="4"/>
        <v>3.7037037037037033</v>
      </c>
      <c r="F30">
        <v>121</v>
      </c>
      <c r="G30">
        <v>10</v>
      </c>
      <c r="H30">
        <f t="shared" si="0"/>
        <v>131</v>
      </c>
      <c r="I30">
        <f t="shared" si="1"/>
        <v>13.1</v>
      </c>
      <c r="J30" s="2">
        <f t="shared" si="2"/>
        <v>282.72547356516822</v>
      </c>
    </row>
    <row r="31" spans="1:10" x14ac:dyDescent="0.25">
      <c r="J31">
        <f>SUM(J19:J30)</f>
        <v>31382.527565733672</v>
      </c>
    </row>
  </sheetData>
  <phoneticPr fontId="2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6" sqref="L36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sqref="A1:I35"/>
    </sheetView>
  </sheetViews>
  <sheetFormatPr defaultRowHeight="15" x14ac:dyDescent="0.25"/>
  <sheetData>
    <row r="1" spans="1:8" x14ac:dyDescent="0.25">
      <c r="A1" t="s">
        <v>136</v>
      </c>
    </row>
    <row r="2" spans="1:8" x14ac:dyDescent="0.25">
      <c r="A2" t="s">
        <v>137</v>
      </c>
      <c r="D2" t="s">
        <v>138</v>
      </c>
    </row>
    <row r="3" spans="1:8" x14ac:dyDescent="0.25">
      <c r="A3" t="s">
        <v>139</v>
      </c>
      <c r="D3" t="s">
        <v>140</v>
      </c>
    </row>
    <row r="4" spans="1:8" x14ac:dyDescent="0.25">
      <c r="A4" t="s">
        <v>163</v>
      </c>
      <c r="G4" t="s">
        <v>164</v>
      </c>
      <c r="H4">
        <v>3</v>
      </c>
    </row>
    <row r="5" spans="1:8" x14ac:dyDescent="0.25">
      <c r="A5" t="s">
        <v>165</v>
      </c>
      <c r="D5" t="s">
        <v>166</v>
      </c>
      <c r="E5">
        <v>1</v>
      </c>
      <c r="G5" t="s">
        <v>167</v>
      </c>
      <c r="H5">
        <v>8.7000000000000008E-2</v>
      </c>
    </row>
    <row r="6" spans="1:8" x14ac:dyDescent="0.25">
      <c r="D6" t="s">
        <v>168</v>
      </c>
      <c r="E6">
        <v>50</v>
      </c>
      <c r="G6" t="s">
        <v>169</v>
      </c>
      <c r="H6">
        <v>0.26100000000000001</v>
      </c>
    </row>
    <row r="7" spans="1:8" x14ac:dyDescent="0.25">
      <c r="D7" t="s">
        <v>170</v>
      </c>
      <c r="E7">
        <v>1.74</v>
      </c>
      <c r="G7" t="s">
        <v>171</v>
      </c>
      <c r="H7">
        <v>121</v>
      </c>
    </row>
    <row r="9" spans="1:8" x14ac:dyDescent="0.25">
      <c r="A9" t="s">
        <v>46</v>
      </c>
      <c r="B9" t="s">
        <v>47</v>
      </c>
      <c r="C9" t="s">
        <v>46</v>
      </c>
      <c r="D9" t="s">
        <v>47</v>
      </c>
    </row>
    <row r="10" spans="1:8" x14ac:dyDescent="0.25">
      <c r="A10" t="s">
        <v>24</v>
      </c>
      <c r="B10">
        <v>12</v>
      </c>
      <c r="C10" t="s">
        <v>76</v>
      </c>
      <c r="D10">
        <v>6</v>
      </c>
    </row>
    <row r="11" spans="1:8" x14ac:dyDescent="0.25">
      <c r="A11" t="s">
        <v>146</v>
      </c>
      <c r="B11">
        <v>14</v>
      </c>
      <c r="C11" t="s">
        <v>172</v>
      </c>
      <c r="D11">
        <v>15</v>
      </c>
    </row>
    <row r="12" spans="1:8" x14ac:dyDescent="0.25">
      <c r="A12" t="s">
        <v>23</v>
      </c>
      <c r="B12">
        <v>2</v>
      </c>
      <c r="C12" t="s">
        <v>12</v>
      </c>
      <c r="D12">
        <v>4</v>
      </c>
    </row>
    <row r="13" spans="1:8" x14ac:dyDescent="0.25">
      <c r="A13" t="s">
        <v>10</v>
      </c>
      <c r="B13">
        <v>21</v>
      </c>
      <c r="C13" t="s">
        <v>25</v>
      </c>
      <c r="D13">
        <v>1</v>
      </c>
    </row>
    <row r="14" spans="1:8" x14ac:dyDescent="0.25">
      <c r="A14" t="s">
        <v>19</v>
      </c>
      <c r="B14">
        <v>29</v>
      </c>
    </row>
    <row r="15" spans="1:8" x14ac:dyDescent="0.25">
      <c r="A15" t="s">
        <v>18</v>
      </c>
      <c r="B15">
        <v>2</v>
      </c>
    </row>
    <row r="17" spans="1:8" x14ac:dyDescent="0.25">
      <c r="A17" t="s">
        <v>139</v>
      </c>
      <c r="D17" t="s">
        <v>138</v>
      </c>
    </row>
    <row r="18" spans="1:8" x14ac:dyDescent="0.25">
      <c r="A18" t="s">
        <v>163</v>
      </c>
      <c r="D18" t="s">
        <v>140</v>
      </c>
    </row>
    <row r="19" spans="1:8" x14ac:dyDescent="0.25">
      <c r="A19" t="s">
        <v>173</v>
      </c>
      <c r="G19" t="s">
        <v>164</v>
      </c>
      <c r="H19">
        <v>2</v>
      </c>
    </row>
    <row r="20" spans="1:8" x14ac:dyDescent="0.25">
      <c r="D20" t="s">
        <v>166</v>
      </c>
      <c r="E20">
        <v>1</v>
      </c>
      <c r="G20" t="s">
        <v>167</v>
      </c>
      <c r="H20">
        <v>8.7000000000000008E-2</v>
      </c>
    </row>
    <row r="21" spans="1:8" x14ac:dyDescent="0.25">
      <c r="D21" t="s">
        <v>168</v>
      </c>
      <c r="E21">
        <v>50</v>
      </c>
      <c r="G21" t="s">
        <v>169</v>
      </c>
      <c r="H21">
        <v>0.17400000000000002</v>
      </c>
    </row>
    <row r="22" spans="1:8" x14ac:dyDescent="0.25">
      <c r="D22" t="s">
        <v>170</v>
      </c>
      <c r="E22">
        <v>1.74</v>
      </c>
      <c r="G22" t="s">
        <v>171</v>
      </c>
      <c r="H22">
        <v>121</v>
      </c>
    </row>
    <row r="24" spans="1:8" x14ac:dyDescent="0.25">
      <c r="A24" t="s">
        <v>46</v>
      </c>
      <c r="B24" t="s">
        <v>47</v>
      </c>
    </row>
    <row r="25" spans="1:8" x14ac:dyDescent="0.25">
      <c r="A25" t="s">
        <v>76</v>
      </c>
      <c r="B25">
        <v>3</v>
      </c>
    </row>
    <row r="26" spans="1:8" x14ac:dyDescent="0.25">
      <c r="A26" t="s">
        <v>174</v>
      </c>
      <c r="B26">
        <v>10</v>
      </c>
    </row>
    <row r="27" spans="1:8" x14ac:dyDescent="0.25">
      <c r="A27" t="s">
        <v>10</v>
      </c>
      <c r="B27">
        <v>55</v>
      </c>
    </row>
    <row r="28" spans="1:8" x14ac:dyDescent="0.25">
      <c r="A28" t="s">
        <v>19</v>
      </c>
      <c r="B28">
        <v>56</v>
      </c>
    </row>
    <row r="29" spans="1:8" x14ac:dyDescent="0.25">
      <c r="A29" t="s">
        <v>24</v>
      </c>
      <c r="B29">
        <v>2</v>
      </c>
    </row>
    <row r="30" spans="1:8" x14ac:dyDescent="0.25">
      <c r="A30" t="s">
        <v>12</v>
      </c>
      <c r="B30">
        <v>24</v>
      </c>
    </row>
    <row r="31" spans="1:8" x14ac:dyDescent="0.25">
      <c r="A31" t="s">
        <v>175</v>
      </c>
      <c r="B31">
        <v>1</v>
      </c>
    </row>
    <row r="32" spans="1:8" x14ac:dyDescent="0.25">
      <c r="A32" t="s">
        <v>73</v>
      </c>
      <c r="B32">
        <v>1</v>
      </c>
    </row>
    <row r="33" spans="1:2" x14ac:dyDescent="0.25">
      <c r="A33" t="s">
        <v>70</v>
      </c>
      <c r="B33">
        <v>16</v>
      </c>
    </row>
    <row r="34" spans="1:2" x14ac:dyDescent="0.25">
      <c r="A34" t="s">
        <v>23</v>
      </c>
      <c r="B3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sqref="A1:I35"/>
    </sheetView>
  </sheetViews>
  <sheetFormatPr defaultRowHeight="15" x14ac:dyDescent="0.25"/>
  <sheetData>
    <row r="1" spans="1:8" x14ac:dyDescent="0.25">
      <c r="A1" t="s">
        <v>136</v>
      </c>
    </row>
    <row r="2" spans="1:8" x14ac:dyDescent="0.25">
      <c r="A2" t="s">
        <v>137</v>
      </c>
      <c r="D2" t="s">
        <v>138</v>
      </c>
    </row>
    <row r="3" spans="1:8" x14ac:dyDescent="0.25">
      <c r="A3" t="s">
        <v>139</v>
      </c>
      <c r="D3" t="s">
        <v>140</v>
      </c>
    </row>
    <row r="4" spans="1:8" x14ac:dyDescent="0.25">
      <c r="A4" t="s">
        <v>163</v>
      </c>
      <c r="G4" t="s">
        <v>164</v>
      </c>
      <c r="H4">
        <v>3</v>
      </c>
    </row>
    <row r="5" spans="1:8" x14ac:dyDescent="0.25">
      <c r="A5" t="s">
        <v>165</v>
      </c>
      <c r="D5" t="s">
        <v>166</v>
      </c>
      <c r="E5">
        <v>1</v>
      </c>
      <c r="G5" t="s">
        <v>167</v>
      </c>
      <c r="H5">
        <v>8.7000000000000008E-2</v>
      </c>
    </row>
    <row r="6" spans="1:8" x14ac:dyDescent="0.25">
      <c r="D6" t="s">
        <v>168</v>
      </c>
      <c r="E6">
        <v>50</v>
      </c>
      <c r="G6" t="s">
        <v>169</v>
      </c>
      <c r="H6">
        <v>0.26100000000000001</v>
      </c>
    </row>
    <row r="7" spans="1:8" x14ac:dyDescent="0.25">
      <c r="D7" t="s">
        <v>170</v>
      </c>
      <c r="E7">
        <v>1.74</v>
      </c>
      <c r="G7" t="s">
        <v>171</v>
      </c>
      <c r="H7">
        <v>121</v>
      </c>
    </row>
    <row r="9" spans="1:8" x14ac:dyDescent="0.25">
      <c r="A9" t="s">
        <v>46</v>
      </c>
      <c r="B9" t="s">
        <v>47</v>
      </c>
      <c r="C9" t="s">
        <v>46</v>
      </c>
      <c r="D9" t="s">
        <v>47</v>
      </c>
    </row>
    <row r="10" spans="1:8" x14ac:dyDescent="0.25">
      <c r="A10" t="s">
        <v>24</v>
      </c>
      <c r="B10">
        <v>12</v>
      </c>
      <c r="C10" t="s">
        <v>76</v>
      </c>
      <c r="D10">
        <v>6</v>
      </c>
    </row>
    <row r="11" spans="1:8" x14ac:dyDescent="0.25">
      <c r="A11" t="s">
        <v>146</v>
      </c>
      <c r="B11">
        <v>14</v>
      </c>
      <c r="C11" t="s">
        <v>172</v>
      </c>
      <c r="D11">
        <v>15</v>
      </c>
    </row>
    <row r="12" spans="1:8" x14ac:dyDescent="0.25">
      <c r="A12" t="s">
        <v>23</v>
      </c>
      <c r="B12">
        <v>2</v>
      </c>
      <c r="C12" t="s">
        <v>12</v>
      </c>
      <c r="D12">
        <v>4</v>
      </c>
    </row>
    <row r="13" spans="1:8" x14ac:dyDescent="0.25">
      <c r="A13" t="s">
        <v>10</v>
      </c>
      <c r="B13">
        <v>21</v>
      </c>
      <c r="C13" t="s">
        <v>25</v>
      </c>
      <c r="D13">
        <v>1</v>
      </c>
    </row>
    <row r="14" spans="1:8" x14ac:dyDescent="0.25">
      <c r="A14" t="s">
        <v>19</v>
      </c>
      <c r="B14">
        <v>29</v>
      </c>
    </row>
    <row r="15" spans="1:8" x14ac:dyDescent="0.25">
      <c r="A15" t="s">
        <v>18</v>
      </c>
      <c r="B15">
        <v>2</v>
      </c>
    </row>
    <row r="17" spans="1:8" x14ac:dyDescent="0.25">
      <c r="A17" t="s">
        <v>139</v>
      </c>
      <c r="D17" t="s">
        <v>138</v>
      </c>
    </row>
    <row r="18" spans="1:8" x14ac:dyDescent="0.25">
      <c r="A18" t="s">
        <v>163</v>
      </c>
      <c r="D18" t="s">
        <v>140</v>
      </c>
    </row>
    <row r="19" spans="1:8" x14ac:dyDescent="0.25">
      <c r="A19" t="s">
        <v>173</v>
      </c>
      <c r="G19" t="s">
        <v>164</v>
      </c>
      <c r="H19">
        <v>2</v>
      </c>
    </row>
    <row r="20" spans="1:8" x14ac:dyDescent="0.25">
      <c r="D20" t="s">
        <v>166</v>
      </c>
      <c r="E20">
        <v>1</v>
      </c>
      <c r="G20" t="s">
        <v>167</v>
      </c>
      <c r="H20">
        <v>8.7000000000000008E-2</v>
      </c>
    </row>
    <row r="21" spans="1:8" x14ac:dyDescent="0.25">
      <c r="D21" t="s">
        <v>168</v>
      </c>
      <c r="E21">
        <v>50</v>
      </c>
      <c r="G21" t="s">
        <v>169</v>
      </c>
      <c r="H21">
        <v>0.17400000000000002</v>
      </c>
    </row>
    <row r="22" spans="1:8" x14ac:dyDescent="0.25">
      <c r="D22" t="s">
        <v>170</v>
      </c>
      <c r="E22">
        <v>1.74</v>
      </c>
      <c r="G22" t="s">
        <v>171</v>
      </c>
      <c r="H22">
        <v>121</v>
      </c>
    </row>
    <row r="24" spans="1:8" x14ac:dyDescent="0.25">
      <c r="A24" t="s">
        <v>46</v>
      </c>
      <c r="B24" t="s">
        <v>47</v>
      </c>
    </row>
    <row r="25" spans="1:8" x14ac:dyDescent="0.25">
      <c r="A25" t="s">
        <v>76</v>
      </c>
      <c r="B25">
        <v>3</v>
      </c>
    </row>
    <row r="26" spans="1:8" x14ac:dyDescent="0.25">
      <c r="A26" t="s">
        <v>174</v>
      </c>
      <c r="B26">
        <v>10</v>
      </c>
    </row>
    <row r="27" spans="1:8" x14ac:dyDescent="0.25">
      <c r="A27" t="s">
        <v>10</v>
      </c>
      <c r="B27">
        <v>55</v>
      </c>
    </row>
    <row r="28" spans="1:8" x14ac:dyDescent="0.25">
      <c r="A28" t="s">
        <v>19</v>
      </c>
      <c r="B28">
        <v>56</v>
      </c>
    </row>
    <row r="29" spans="1:8" x14ac:dyDescent="0.25">
      <c r="A29" t="s">
        <v>24</v>
      </c>
      <c r="B29">
        <v>2</v>
      </c>
    </row>
    <row r="30" spans="1:8" x14ac:dyDescent="0.25">
      <c r="A30" t="s">
        <v>12</v>
      </c>
      <c r="B30">
        <v>24</v>
      </c>
    </row>
    <row r="31" spans="1:8" x14ac:dyDescent="0.25">
      <c r="A31" t="s">
        <v>175</v>
      </c>
      <c r="B31">
        <v>1</v>
      </c>
    </row>
    <row r="32" spans="1:8" x14ac:dyDescent="0.25">
      <c r="A32" t="s">
        <v>73</v>
      </c>
      <c r="B32">
        <v>1</v>
      </c>
    </row>
    <row r="33" spans="1:2" x14ac:dyDescent="0.25">
      <c r="A33" t="s">
        <v>70</v>
      </c>
      <c r="B33">
        <v>16</v>
      </c>
    </row>
    <row r="34" spans="1:2" x14ac:dyDescent="0.25">
      <c r="A34" t="s">
        <v>23</v>
      </c>
      <c r="B3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I19" sqref="I19"/>
    </sheetView>
  </sheetViews>
  <sheetFormatPr defaultRowHeight="15" x14ac:dyDescent="0.25"/>
  <cols>
    <col min="1" max="1" width="28.5703125" customWidth="1"/>
    <col min="2" max="2" width="24.42578125" hidden="1" customWidth="1"/>
    <col min="3" max="3" width="19.28515625" hidden="1" customWidth="1"/>
    <col min="4" max="4" width="33.7109375" hidden="1" customWidth="1"/>
    <col min="5" max="5" width="16.42578125" hidden="1" customWidth="1"/>
    <col min="6" max="6" width="18" hidden="1" customWidth="1"/>
    <col min="7" max="7" width="15" hidden="1" customWidth="1"/>
    <col min="8" max="8" width="20.85546875" hidden="1" customWidth="1"/>
    <col min="9" max="9" width="17.85546875" customWidth="1"/>
  </cols>
  <sheetData>
    <row r="1" spans="1:9" x14ac:dyDescent="0.25">
      <c r="A1" s="5" t="s">
        <v>28</v>
      </c>
      <c r="B1" s="5">
        <v>2</v>
      </c>
    </row>
    <row r="2" spans="1:9" x14ac:dyDescent="0.25">
      <c r="A2" s="5" t="s">
        <v>29</v>
      </c>
      <c r="B2" s="5" t="s">
        <v>30</v>
      </c>
    </row>
    <row r="3" spans="1:9" x14ac:dyDescent="0.25">
      <c r="A3" s="5" t="s">
        <v>31</v>
      </c>
      <c r="B3" s="5" t="s">
        <v>32</v>
      </c>
    </row>
    <row r="4" spans="1:9" x14ac:dyDescent="0.25">
      <c r="A4" s="5" t="s">
        <v>33</v>
      </c>
      <c r="B4" s="5" t="s">
        <v>34</v>
      </c>
    </row>
    <row r="5" spans="1:9" x14ac:dyDescent="0.25">
      <c r="A5" s="5" t="s">
        <v>35</v>
      </c>
      <c r="B5" s="5" t="s">
        <v>36</v>
      </c>
    </row>
    <row r="6" spans="1:9" x14ac:dyDescent="0.25">
      <c r="A6" s="5" t="s">
        <v>37</v>
      </c>
      <c r="B6" s="5" t="s">
        <v>38</v>
      </c>
    </row>
    <row r="7" spans="1:9" x14ac:dyDescent="0.25">
      <c r="A7" s="5" t="s">
        <v>39</v>
      </c>
      <c r="B7" s="5" t="s">
        <v>40</v>
      </c>
    </row>
    <row r="8" spans="1:9" x14ac:dyDescent="0.25">
      <c r="A8" s="5" t="s">
        <v>41</v>
      </c>
      <c r="B8" s="5" t="s">
        <v>42</v>
      </c>
    </row>
    <row r="9" spans="1:9" x14ac:dyDescent="0.25">
      <c r="A9" s="5" t="s">
        <v>43</v>
      </c>
      <c r="B9" s="5" t="s">
        <v>44</v>
      </c>
    </row>
    <row r="10" spans="1:9" x14ac:dyDescent="0.25">
      <c r="A10" s="5" t="s">
        <v>45</v>
      </c>
      <c r="B10" s="5">
        <v>2</v>
      </c>
    </row>
    <row r="11" spans="1:9" x14ac:dyDescent="0.25">
      <c r="A11" s="5"/>
      <c r="B11" s="5"/>
    </row>
    <row r="12" spans="1:9" x14ac:dyDescent="0.25">
      <c r="A12" s="6" t="s">
        <v>46</v>
      </c>
      <c r="B12" s="6" t="s">
        <v>47</v>
      </c>
      <c r="C12" t="s">
        <v>2</v>
      </c>
      <c r="D12" t="s">
        <v>3</v>
      </c>
      <c r="E12" t="s">
        <v>4</v>
      </c>
      <c r="F12" t="s">
        <v>5</v>
      </c>
      <c r="G12" t="s">
        <v>6</v>
      </c>
      <c r="H12" t="s">
        <v>7</v>
      </c>
      <c r="I12" t="s">
        <v>8</v>
      </c>
    </row>
    <row r="13" spans="1:9" x14ac:dyDescent="0.25">
      <c r="A13" s="5" t="s">
        <v>12</v>
      </c>
      <c r="B13" s="5">
        <v>10</v>
      </c>
      <c r="C13">
        <v>0.17799999999999999</v>
      </c>
      <c r="D13">
        <f>B13/C13</f>
        <v>56.17977528089888</v>
      </c>
      <c r="E13">
        <v>124</v>
      </c>
      <c r="F13">
        <v>10</v>
      </c>
      <c r="G13">
        <f t="shared" ref="G13:G19" si="0">E13+10</f>
        <v>134</v>
      </c>
      <c r="H13">
        <f t="shared" ref="H13:H19" si="1">G13/F13</f>
        <v>13.4</v>
      </c>
      <c r="I13">
        <f t="shared" ref="I13:I19" si="2">(D13/H13)*1000</f>
        <v>4192.5205433506626</v>
      </c>
    </row>
    <row r="14" spans="1:9" x14ac:dyDescent="0.25">
      <c r="A14" s="5" t="s">
        <v>19</v>
      </c>
      <c r="B14" s="5">
        <v>58</v>
      </c>
      <c r="C14">
        <v>0.17799999999999999</v>
      </c>
      <c r="D14">
        <f t="shared" ref="D14:D19" si="3">B14/C14</f>
        <v>325.84269662921349</v>
      </c>
      <c r="E14">
        <v>124</v>
      </c>
      <c r="F14">
        <v>10</v>
      </c>
      <c r="G14">
        <f t="shared" si="0"/>
        <v>134</v>
      </c>
      <c r="H14">
        <f t="shared" si="1"/>
        <v>13.4</v>
      </c>
      <c r="I14">
        <f t="shared" si="2"/>
        <v>24316.619151433842</v>
      </c>
    </row>
    <row r="15" spans="1:9" x14ac:dyDescent="0.25">
      <c r="A15" s="5" t="s">
        <v>48</v>
      </c>
      <c r="B15" s="5">
        <v>22</v>
      </c>
      <c r="C15">
        <v>0.17799999999999999</v>
      </c>
      <c r="D15">
        <f t="shared" si="3"/>
        <v>123.59550561797754</v>
      </c>
      <c r="E15">
        <v>124</v>
      </c>
      <c r="F15">
        <v>10</v>
      </c>
      <c r="G15">
        <f t="shared" si="0"/>
        <v>134</v>
      </c>
      <c r="H15">
        <f t="shared" si="1"/>
        <v>13.4</v>
      </c>
      <c r="I15">
        <f>(D15/H15)*1000</f>
        <v>9223.5451953714582</v>
      </c>
    </row>
    <row r="16" spans="1:9" x14ac:dyDescent="0.25">
      <c r="A16" s="5" t="s">
        <v>49</v>
      </c>
      <c r="B16" s="5">
        <v>2</v>
      </c>
      <c r="C16">
        <v>0.17799999999999999</v>
      </c>
      <c r="D16">
        <f t="shared" si="3"/>
        <v>11.235955056179776</v>
      </c>
      <c r="E16">
        <v>124</v>
      </c>
      <c r="F16">
        <v>10</v>
      </c>
      <c r="G16">
        <f t="shared" si="0"/>
        <v>134</v>
      </c>
      <c r="H16">
        <f t="shared" si="1"/>
        <v>13.4</v>
      </c>
      <c r="I16">
        <f t="shared" si="2"/>
        <v>838.5041086701325</v>
      </c>
    </row>
    <row r="17" spans="1:9" x14ac:dyDescent="0.25">
      <c r="A17" s="5" t="s">
        <v>50</v>
      </c>
      <c r="B17" s="5">
        <v>1</v>
      </c>
      <c r="C17">
        <v>0.17799999999999999</v>
      </c>
      <c r="D17">
        <f t="shared" si="3"/>
        <v>5.617977528089888</v>
      </c>
      <c r="E17">
        <v>124</v>
      </c>
      <c r="F17">
        <v>10</v>
      </c>
      <c r="G17">
        <f t="shared" si="0"/>
        <v>134</v>
      </c>
      <c r="H17">
        <f t="shared" si="1"/>
        <v>13.4</v>
      </c>
      <c r="I17">
        <f t="shared" si="2"/>
        <v>419.25205433506625</v>
      </c>
    </row>
    <row r="18" spans="1:9" x14ac:dyDescent="0.25">
      <c r="A18" s="5" t="s">
        <v>51</v>
      </c>
      <c r="B18" s="5">
        <v>1</v>
      </c>
      <c r="C18">
        <v>0.17799999999999999</v>
      </c>
      <c r="D18">
        <f t="shared" si="3"/>
        <v>5.617977528089888</v>
      </c>
      <c r="E18">
        <v>124</v>
      </c>
      <c r="F18">
        <v>10</v>
      </c>
      <c r="G18">
        <f t="shared" si="0"/>
        <v>134</v>
      </c>
      <c r="H18">
        <f t="shared" si="1"/>
        <v>13.4</v>
      </c>
      <c r="I18">
        <f t="shared" si="2"/>
        <v>419.25205433506625</v>
      </c>
    </row>
    <row r="19" spans="1:9" x14ac:dyDescent="0.25">
      <c r="A19" s="5" t="s">
        <v>52</v>
      </c>
      <c r="B19" s="5">
        <v>3</v>
      </c>
      <c r="C19">
        <v>0.17799999999999999</v>
      </c>
      <c r="D19">
        <f t="shared" si="3"/>
        <v>16.853932584269664</v>
      </c>
      <c r="E19">
        <v>124</v>
      </c>
      <c r="F19">
        <v>10</v>
      </c>
      <c r="G19">
        <f t="shared" si="0"/>
        <v>134</v>
      </c>
      <c r="H19">
        <f t="shared" si="1"/>
        <v>13.4</v>
      </c>
      <c r="I19">
        <f t="shared" si="2"/>
        <v>1257.7561630051987</v>
      </c>
    </row>
    <row r="22" spans="1:9" x14ac:dyDescent="0.25">
      <c r="A22" s="5" t="s">
        <v>53</v>
      </c>
      <c r="B22" s="5" t="s">
        <v>54</v>
      </c>
    </row>
    <row r="23" spans="1:9" x14ac:dyDescent="0.25">
      <c r="A23" s="5" t="s">
        <v>55</v>
      </c>
      <c r="B23" s="5">
        <v>20120420</v>
      </c>
    </row>
    <row r="24" spans="1:9" x14ac:dyDescent="0.25">
      <c r="A24" s="5" t="s">
        <v>56</v>
      </c>
      <c r="B24" s="5" t="s">
        <v>57</v>
      </c>
    </row>
    <row r="25" spans="1:9" x14ac:dyDescent="0.25">
      <c r="A25" s="5" t="s">
        <v>28</v>
      </c>
      <c r="B25" s="5">
        <v>2</v>
      </c>
    </row>
    <row r="26" spans="1:9" x14ac:dyDescent="0.25">
      <c r="A26" s="5" t="s">
        <v>29</v>
      </c>
      <c r="B26" s="5" t="s">
        <v>22</v>
      </c>
    </row>
    <row r="27" spans="1:9" x14ac:dyDescent="0.25">
      <c r="A27" s="5" t="s">
        <v>31</v>
      </c>
      <c r="B27" s="5" t="s">
        <v>32</v>
      </c>
    </row>
    <row r="28" spans="1:9" x14ac:dyDescent="0.25">
      <c r="A28" s="5" t="s">
        <v>33</v>
      </c>
      <c r="B28" s="5" t="s">
        <v>34</v>
      </c>
    </row>
    <row r="29" spans="1:9" x14ac:dyDescent="0.25">
      <c r="A29" s="5" t="s">
        <v>35</v>
      </c>
      <c r="B29" s="5" t="s">
        <v>36</v>
      </c>
    </row>
    <row r="30" spans="1:9" x14ac:dyDescent="0.25">
      <c r="A30" s="5" t="s">
        <v>37</v>
      </c>
      <c r="B30" s="5" t="s">
        <v>38</v>
      </c>
    </row>
    <row r="31" spans="1:9" x14ac:dyDescent="0.25">
      <c r="A31" s="5" t="s">
        <v>39</v>
      </c>
      <c r="B31" s="5" t="s">
        <v>40</v>
      </c>
    </row>
    <row r="32" spans="1:9" x14ac:dyDescent="0.25">
      <c r="A32" s="5" t="s">
        <v>41</v>
      </c>
      <c r="B32" s="5" t="s">
        <v>58</v>
      </c>
    </row>
    <row r="33" spans="1:9" x14ac:dyDescent="0.25">
      <c r="A33" s="5" t="s">
        <v>43</v>
      </c>
      <c r="B33" s="5" t="s">
        <v>59</v>
      </c>
    </row>
    <row r="34" spans="1:9" x14ac:dyDescent="0.25">
      <c r="A34" s="5" t="s">
        <v>45</v>
      </c>
      <c r="B34" s="5">
        <v>3</v>
      </c>
    </row>
    <row r="35" spans="1:9" x14ac:dyDescent="0.25">
      <c r="A35" s="5"/>
      <c r="B35" s="5"/>
    </row>
    <row r="36" spans="1:9" x14ac:dyDescent="0.25">
      <c r="A36" s="6" t="s">
        <v>46</v>
      </c>
      <c r="B36" s="6" t="s">
        <v>47</v>
      </c>
      <c r="C36" t="s">
        <v>2</v>
      </c>
      <c r="D36" t="s">
        <v>3</v>
      </c>
      <c r="E36" t="s">
        <v>4</v>
      </c>
      <c r="F36" t="s">
        <v>5</v>
      </c>
      <c r="G36" t="s">
        <v>6</v>
      </c>
      <c r="H36" t="s">
        <v>7</v>
      </c>
      <c r="I36" t="s">
        <v>8</v>
      </c>
    </row>
    <row r="37" spans="1:9" x14ac:dyDescent="0.25">
      <c r="A37" s="5" t="s">
        <v>10</v>
      </c>
      <c r="B37" s="5">
        <v>64</v>
      </c>
      <c r="C37">
        <v>0.26700000000000002</v>
      </c>
      <c r="D37">
        <f>B37/C37</f>
        <v>239.70037453183519</v>
      </c>
      <c r="E37">
        <v>118</v>
      </c>
      <c r="F37">
        <v>10</v>
      </c>
      <c r="G37">
        <f t="shared" ref="G37:G41" si="4">E37+10</f>
        <v>128</v>
      </c>
      <c r="H37">
        <f t="shared" ref="H37:H41" si="5">G37/F37</f>
        <v>12.8</v>
      </c>
      <c r="I37">
        <f t="shared" ref="I37:I41" si="6">(D37/H37)*1000</f>
        <v>18726.591760299623</v>
      </c>
    </row>
    <row r="38" spans="1:9" x14ac:dyDescent="0.25">
      <c r="A38" s="5" t="s">
        <v>19</v>
      </c>
      <c r="B38" s="5">
        <v>47</v>
      </c>
      <c r="C38">
        <v>0.26700000000000002</v>
      </c>
      <c r="D38">
        <f t="shared" ref="D38:D41" si="7">B38/C38</f>
        <v>176.02996254681648</v>
      </c>
      <c r="E38">
        <v>118</v>
      </c>
      <c r="F38">
        <v>10</v>
      </c>
      <c r="G38">
        <f t="shared" si="4"/>
        <v>128</v>
      </c>
      <c r="H38">
        <f t="shared" si="5"/>
        <v>12.8</v>
      </c>
      <c r="I38">
        <f t="shared" si="6"/>
        <v>13752.340823970037</v>
      </c>
    </row>
    <row r="39" spans="1:9" x14ac:dyDescent="0.25">
      <c r="A39" s="5" t="s">
        <v>52</v>
      </c>
      <c r="B39" s="5">
        <v>3</v>
      </c>
      <c r="C39">
        <v>0.26700000000000002</v>
      </c>
      <c r="D39">
        <f t="shared" si="7"/>
        <v>11.235955056179774</v>
      </c>
      <c r="E39">
        <v>118</v>
      </c>
      <c r="F39">
        <v>10</v>
      </c>
      <c r="G39">
        <f t="shared" si="4"/>
        <v>128</v>
      </c>
      <c r="H39">
        <f t="shared" si="5"/>
        <v>12.8</v>
      </c>
      <c r="I39">
        <f t="shared" si="6"/>
        <v>877.80898876404478</v>
      </c>
    </row>
    <row r="40" spans="1:9" x14ac:dyDescent="0.25">
      <c r="A40" s="5" t="s">
        <v>18</v>
      </c>
      <c r="B40" s="5">
        <v>18</v>
      </c>
      <c r="C40">
        <v>0.26700000000000002</v>
      </c>
      <c r="D40">
        <f t="shared" si="7"/>
        <v>67.415730337078642</v>
      </c>
      <c r="E40">
        <v>118</v>
      </c>
      <c r="F40">
        <v>10</v>
      </c>
      <c r="G40">
        <f t="shared" si="4"/>
        <v>128</v>
      </c>
      <c r="H40">
        <f t="shared" si="5"/>
        <v>12.8</v>
      </c>
      <c r="I40">
        <f t="shared" si="6"/>
        <v>5266.8539325842685</v>
      </c>
    </row>
    <row r="41" spans="1:9" x14ac:dyDescent="0.25">
      <c r="A41" s="5" t="s">
        <v>60</v>
      </c>
      <c r="B41" s="5">
        <v>1</v>
      </c>
      <c r="C41">
        <v>0.26700000000000002</v>
      </c>
      <c r="D41">
        <f t="shared" si="7"/>
        <v>3.7453183520599249</v>
      </c>
      <c r="E41">
        <v>118</v>
      </c>
      <c r="F41">
        <v>10</v>
      </c>
      <c r="G41">
        <f t="shared" si="4"/>
        <v>128</v>
      </c>
      <c r="H41">
        <f t="shared" si="5"/>
        <v>12.8</v>
      </c>
      <c r="I41">
        <f t="shared" si="6"/>
        <v>292.60299625468161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22" workbookViewId="0">
      <selection activeCell="I44" sqref="I44"/>
    </sheetView>
  </sheetViews>
  <sheetFormatPr defaultRowHeight="15" x14ac:dyDescent="0.25"/>
  <cols>
    <col min="1" max="1" width="25.85546875" customWidth="1"/>
    <col min="2" max="2" width="22.85546875" hidden="1" customWidth="1"/>
    <col min="3" max="3" width="34.85546875" hidden="1" customWidth="1"/>
    <col min="4" max="4" width="19.85546875" hidden="1" customWidth="1"/>
    <col min="5" max="5" width="19.140625" hidden="1" customWidth="1"/>
    <col min="6" max="6" width="18.5703125" hidden="1" customWidth="1"/>
    <col min="7" max="7" width="14.42578125" hidden="1" customWidth="1"/>
    <col min="8" max="8" width="24.28515625" hidden="1" customWidth="1"/>
    <col min="9" max="9" width="18.7109375" customWidth="1"/>
    <col min="10" max="10" width="21.28515625" customWidth="1"/>
  </cols>
  <sheetData>
    <row r="1" spans="1:9" x14ac:dyDescent="0.25">
      <c r="A1" s="7">
        <v>7</v>
      </c>
      <c r="B1" s="8" t="s">
        <v>78</v>
      </c>
      <c r="C1" s="7" t="s">
        <v>79</v>
      </c>
    </row>
    <row r="2" spans="1:9" x14ac:dyDescent="0.25">
      <c r="A2" s="9" t="s">
        <v>80</v>
      </c>
      <c r="B2" s="10" t="s">
        <v>81</v>
      </c>
      <c r="C2" s="9" t="s">
        <v>82</v>
      </c>
    </row>
    <row r="3" spans="1:9" x14ac:dyDescent="0.25">
      <c r="A3" s="9" t="s">
        <v>83</v>
      </c>
      <c r="B3" s="10" t="s">
        <v>84</v>
      </c>
      <c r="C3" s="11" t="s">
        <v>85</v>
      </c>
    </row>
    <row r="4" spans="1:9" x14ac:dyDescent="0.25">
      <c r="A4" s="9" t="s">
        <v>86</v>
      </c>
      <c r="B4" s="12">
        <v>39557</v>
      </c>
      <c r="C4" s="13"/>
    </row>
    <row r="5" spans="1:9" x14ac:dyDescent="0.25">
      <c r="A5" s="11" t="s">
        <v>87</v>
      </c>
      <c r="B5" s="14">
        <v>39560</v>
      </c>
    </row>
    <row r="6" spans="1:9" x14ac:dyDescent="0.25">
      <c r="A6" s="15"/>
    </row>
    <row r="7" spans="1:9" x14ac:dyDescent="0.25">
      <c r="A7" s="16" t="s">
        <v>88</v>
      </c>
      <c r="B7" s="17" t="s">
        <v>89</v>
      </c>
    </row>
    <row r="8" spans="1:9" x14ac:dyDescent="0.25">
      <c r="A8" s="18"/>
      <c r="B8" s="19" t="s">
        <v>91</v>
      </c>
      <c r="C8" t="s">
        <v>2</v>
      </c>
      <c r="D8" t="s">
        <v>3</v>
      </c>
      <c r="E8" t="s">
        <v>4</v>
      </c>
      <c r="F8" t="s">
        <v>5</v>
      </c>
      <c r="G8" t="s">
        <v>6</v>
      </c>
      <c r="H8" t="s">
        <v>7</v>
      </c>
      <c r="I8" t="s">
        <v>8</v>
      </c>
    </row>
    <row r="9" spans="1:9" x14ac:dyDescent="0.25">
      <c r="A9" s="18" t="s">
        <v>93</v>
      </c>
      <c r="B9" s="21">
        <v>45</v>
      </c>
      <c r="C9">
        <v>8.8999999999999996E-2</v>
      </c>
      <c r="D9">
        <f>B9/C9</f>
        <v>505.61797752808991</v>
      </c>
      <c r="E9">
        <v>128</v>
      </c>
      <c r="F9">
        <v>10</v>
      </c>
      <c r="G9">
        <f t="shared" ref="G9:G44" si="0">E9+10</f>
        <v>138</v>
      </c>
      <c r="H9">
        <f t="shared" ref="H9:H44" si="1">G9/F9</f>
        <v>13.8</v>
      </c>
      <c r="I9">
        <f t="shared" ref="I9:I44" si="2">(D9/H9)*1000</f>
        <v>36638.983878847095</v>
      </c>
    </row>
    <row r="10" spans="1:9" x14ac:dyDescent="0.25">
      <c r="A10" s="18" t="s">
        <v>94</v>
      </c>
      <c r="B10" s="21">
        <v>27</v>
      </c>
      <c r="C10">
        <v>8.8999999999999996E-2</v>
      </c>
      <c r="D10">
        <f t="shared" ref="D10:D44" si="3">B10/C10</f>
        <v>303.37078651685397</v>
      </c>
      <c r="E10">
        <v>128</v>
      </c>
      <c r="F10">
        <v>10</v>
      </c>
      <c r="G10">
        <f t="shared" si="0"/>
        <v>138</v>
      </c>
      <c r="H10">
        <f t="shared" si="1"/>
        <v>13.8</v>
      </c>
      <c r="I10">
        <f t="shared" si="2"/>
        <v>21983.390327308258</v>
      </c>
    </row>
    <row r="11" spans="1:9" x14ac:dyDescent="0.25">
      <c r="A11" s="18" t="s">
        <v>95</v>
      </c>
      <c r="B11" s="21">
        <v>2</v>
      </c>
      <c r="C11">
        <v>8.8999999999999996E-2</v>
      </c>
      <c r="D11">
        <f t="shared" si="3"/>
        <v>22.471910112359552</v>
      </c>
      <c r="E11">
        <v>128</v>
      </c>
      <c r="F11">
        <v>10</v>
      </c>
      <c r="G11">
        <f t="shared" si="0"/>
        <v>138</v>
      </c>
      <c r="H11">
        <f t="shared" si="1"/>
        <v>13.8</v>
      </c>
      <c r="I11">
        <f t="shared" si="2"/>
        <v>1628.3992835043152</v>
      </c>
    </row>
    <row r="12" spans="1:9" x14ac:dyDescent="0.25">
      <c r="A12" s="18" t="s">
        <v>96</v>
      </c>
      <c r="B12" s="21">
        <v>5</v>
      </c>
      <c r="C12">
        <v>8.8999999999999996E-2</v>
      </c>
      <c r="D12">
        <f t="shared" si="3"/>
        <v>56.17977528089888</v>
      </c>
      <c r="E12">
        <v>128</v>
      </c>
      <c r="F12">
        <v>10</v>
      </c>
      <c r="G12">
        <f t="shared" si="0"/>
        <v>138</v>
      </c>
      <c r="H12">
        <f t="shared" si="1"/>
        <v>13.8</v>
      </c>
      <c r="I12">
        <f t="shared" si="2"/>
        <v>4070.9982087607887</v>
      </c>
    </row>
    <row r="13" spans="1:9" x14ac:dyDescent="0.25">
      <c r="A13" s="18" t="s">
        <v>97</v>
      </c>
      <c r="B13" s="21">
        <v>7</v>
      </c>
      <c r="C13">
        <v>8.8999999999999996E-2</v>
      </c>
      <c r="D13">
        <f t="shared" si="3"/>
        <v>78.651685393258433</v>
      </c>
      <c r="E13">
        <v>128</v>
      </c>
      <c r="F13">
        <v>10</v>
      </c>
      <c r="G13">
        <f t="shared" si="0"/>
        <v>138</v>
      </c>
      <c r="H13">
        <f t="shared" si="1"/>
        <v>13.8</v>
      </c>
      <c r="I13">
        <f t="shared" si="2"/>
        <v>5699.3974922651032</v>
      </c>
    </row>
    <row r="14" spans="1:9" x14ac:dyDescent="0.25">
      <c r="A14" s="18" t="s">
        <v>98</v>
      </c>
      <c r="B14" s="21">
        <v>24</v>
      </c>
      <c r="C14">
        <v>8.8999999999999996E-2</v>
      </c>
      <c r="D14">
        <f t="shared" si="3"/>
        <v>269.66292134831463</v>
      </c>
      <c r="E14">
        <v>128</v>
      </c>
      <c r="F14">
        <v>10</v>
      </c>
      <c r="G14">
        <f t="shared" si="0"/>
        <v>138</v>
      </c>
      <c r="H14">
        <f t="shared" si="1"/>
        <v>13.8</v>
      </c>
      <c r="I14">
        <f t="shared" si="2"/>
        <v>19540.791402051786</v>
      </c>
    </row>
    <row r="15" spans="1:9" x14ac:dyDescent="0.25">
      <c r="A15" s="18" t="s">
        <v>99</v>
      </c>
      <c r="B15" s="21">
        <v>4</v>
      </c>
      <c r="C15">
        <v>8.8999999999999996E-2</v>
      </c>
      <c r="D15">
        <f t="shared" si="3"/>
        <v>44.943820224719104</v>
      </c>
      <c r="E15">
        <v>128</v>
      </c>
      <c r="F15">
        <v>10</v>
      </c>
      <c r="G15">
        <f t="shared" si="0"/>
        <v>138</v>
      </c>
      <c r="H15">
        <f t="shared" si="1"/>
        <v>13.8</v>
      </c>
      <c r="I15">
        <f t="shared" si="2"/>
        <v>3256.7985670086305</v>
      </c>
    </row>
    <row r="16" spans="1:9" x14ac:dyDescent="0.25">
      <c r="A16" s="18" t="s">
        <v>100</v>
      </c>
      <c r="B16" s="21">
        <v>1</v>
      </c>
      <c r="C16">
        <v>8.8999999999999996E-2</v>
      </c>
      <c r="D16">
        <f t="shared" si="3"/>
        <v>11.235955056179776</v>
      </c>
      <c r="E16">
        <v>128</v>
      </c>
      <c r="F16">
        <v>10</v>
      </c>
      <c r="G16">
        <f t="shared" si="0"/>
        <v>138</v>
      </c>
      <c r="H16">
        <f t="shared" si="1"/>
        <v>13.8</v>
      </c>
      <c r="I16">
        <f t="shared" si="2"/>
        <v>814.19964175215762</v>
      </c>
    </row>
    <row r="17" spans="1:9" x14ac:dyDescent="0.25">
      <c r="A17" s="18" t="s">
        <v>101</v>
      </c>
      <c r="B17" s="21">
        <v>1</v>
      </c>
      <c r="C17">
        <v>8.8999999999999996E-2</v>
      </c>
      <c r="D17">
        <f t="shared" si="3"/>
        <v>11.235955056179776</v>
      </c>
      <c r="E17">
        <v>128</v>
      </c>
      <c r="F17">
        <v>10</v>
      </c>
      <c r="G17">
        <f t="shared" si="0"/>
        <v>138</v>
      </c>
      <c r="H17">
        <f t="shared" si="1"/>
        <v>13.8</v>
      </c>
      <c r="I17">
        <f t="shared" si="2"/>
        <v>814.19964175215762</v>
      </c>
    </row>
    <row r="18" spans="1:9" x14ac:dyDescent="0.25">
      <c r="A18" s="18" t="s">
        <v>102</v>
      </c>
      <c r="B18" s="21">
        <v>2</v>
      </c>
      <c r="C18">
        <v>8.8999999999999996E-2</v>
      </c>
      <c r="D18">
        <f t="shared" si="3"/>
        <v>22.471910112359552</v>
      </c>
      <c r="E18">
        <v>128</v>
      </c>
      <c r="F18">
        <v>10</v>
      </c>
      <c r="G18">
        <f t="shared" si="0"/>
        <v>138</v>
      </c>
      <c r="H18">
        <f t="shared" si="1"/>
        <v>13.8</v>
      </c>
      <c r="I18">
        <f t="shared" si="2"/>
        <v>1628.3992835043152</v>
      </c>
    </row>
    <row r="19" spans="1:9" x14ac:dyDescent="0.25">
      <c r="A19" s="18" t="s">
        <v>103</v>
      </c>
      <c r="B19" s="21">
        <v>1</v>
      </c>
      <c r="C19">
        <v>8.8999999999999996E-2</v>
      </c>
      <c r="D19">
        <f t="shared" si="3"/>
        <v>11.235955056179776</v>
      </c>
      <c r="E19">
        <v>128</v>
      </c>
      <c r="F19">
        <v>10</v>
      </c>
      <c r="G19">
        <f t="shared" si="0"/>
        <v>138</v>
      </c>
      <c r="H19">
        <f t="shared" si="1"/>
        <v>13.8</v>
      </c>
      <c r="I19">
        <f t="shared" si="2"/>
        <v>814.19964175215762</v>
      </c>
    </row>
    <row r="20" spans="1:9" x14ac:dyDescent="0.25">
      <c r="A20" s="18" t="s">
        <v>104</v>
      </c>
      <c r="B20" s="21">
        <v>1</v>
      </c>
      <c r="C20">
        <v>8.8999999999999996E-2</v>
      </c>
      <c r="D20">
        <f t="shared" si="3"/>
        <v>11.235955056179776</v>
      </c>
      <c r="E20">
        <v>128</v>
      </c>
      <c r="F20">
        <v>10</v>
      </c>
      <c r="G20">
        <f t="shared" si="0"/>
        <v>138</v>
      </c>
      <c r="H20">
        <f t="shared" si="1"/>
        <v>13.8</v>
      </c>
      <c r="I20">
        <f t="shared" si="2"/>
        <v>814.19964175215762</v>
      </c>
    </row>
    <row r="21" spans="1:9" x14ac:dyDescent="0.25">
      <c r="A21" s="18" t="s">
        <v>105</v>
      </c>
      <c r="B21" s="21">
        <v>2</v>
      </c>
      <c r="C21">
        <v>8.8999999999999996E-2</v>
      </c>
      <c r="D21">
        <f t="shared" si="3"/>
        <v>22.471910112359552</v>
      </c>
      <c r="E21">
        <v>128</v>
      </c>
      <c r="F21">
        <v>10</v>
      </c>
      <c r="G21">
        <f t="shared" si="0"/>
        <v>138</v>
      </c>
      <c r="H21">
        <f t="shared" si="1"/>
        <v>13.8</v>
      </c>
      <c r="I21">
        <f t="shared" si="2"/>
        <v>1628.3992835043152</v>
      </c>
    </row>
    <row r="22" spans="1:9" x14ac:dyDescent="0.25">
      <c r="B22" s="25" t="s">
        <v>89</v>
      </c>
    </row>
    <row r="23" spans="1:9" x14ac:dyDescent="0.25">
      <c r="A23" s="7" t="s">
        <v>110</v>
      </c>
      <c r="B23" s="26" t="s">
        <v>111</v>
      </c>
    </row>
    <row r="24" spans="1:9" x14ac:dyDescent="0.25">
      <c r="A24" s="9" t="s">
        <v>113</v>
      </c>
      <c r="B24" s="21" t="s">
        <v>114</v>
      </c>
    </row>
    <row r="25" spans="1:9" x14ac:dyDescent="0.25">
      <c r="A25" s="9" t="s">
        <v>116</v>
      </c>
      <c r="B25" s="21" t="s">
        <v>117</v>
      </c>
    </row>
    <row r="26" spans="1:9" x14ac:dyDescent="0.25">
      <c r="A26" s="9"/>
      <c r="B26" s="21"/>
    </row>
    <row r="27" spans="1:9" x14ac:dyDescent="0.25">
      <c r="A27" s="9" t="s">
        <v>119</v>
      </c>
      <c r="B27" s="21" t="s">
        <v>120</v>
      </c>
    </row>
    <row r="28" spans="1:9" x14ac:dyDescent="0.25">
      <c r="A28" s="11" t="s">
        <v>122</v>
      </c>
      <c r="B28" s="27" t="s">
        <v>123</v>
      </c>
    </row>
    <row r="31" spans="1:9" x14ac:dyDescent="0.25">
      <c r="A31" s="16" t="s">
        <v>88</v>
      </c>
      <c r="B31" s="16" t="s">
        <v>90</v>
      </c>
    </row>
    <row r="32" spans="1:9" x14ac:dyDescent="0.25">
      <c r="A32" s="18"/>
      <c r="B32" s="20" t="s">
        <v>92</v>
      </c>
    </row>
    <row r="33" spans="1:9" x14ac:dyDescent="0.25">
      <c r="A33" s="18"/>
      <c r="B33" s="18"/>
      <c r="C33" t="s">
        <v>2</v>
      </c>
      <c r="D33" t="s">
        <v>3</v>
      </c>
      <c r="E33" t="s">
        <v>4</v>
      </c>
      <c r="F33" t="s">
        <v>5</v>
      </c>
      <c r="G33" t="s">
        <v>6</v>
      </c>
      <c r="H33" t="s">
        <v>7</v>
      </c>
      <c r="I33" t="s">
        <v>8</v>
      </c>
    </row>
    <row r="34" spans="1:9" x14ac:dyDescent="0.25">
      <c r="A34" s="18" t="s">
        <v>93</v>
      </c>
      <c r="B34" s="22">
        <v>68</v>
      </c>
      <c r="C34">
        <v>0.09</v>
      </c>
      <c r="D34">
        <f t="shared" si="3"/>
        <v>755.55555555555554</v>
      </c>
      <c r="E34">
        <v>124</v>
      </c>
      <c r="F34">
        <v>10</v>
      </c>
      <c r="G34">
        <f t="shared" si="0"/>
        <v>134</v>
      </c>
      <c r="H34">
        <f t="shared" si="1"/>
        <v>13.4</v>
      </c>
      <c r="I34">
        <f t="shared" si="2"/>
        <v>56384.74295190713</v>
      </c>
    </row>
    <row r="35" spans="1:9" x14ac:dyDescent="0.25">
      <c r="A35" s="18" t="s">
        <v>94</v>
      </c>
      <c r="B35" s="22">
        <v>33</v>
      </c>
      <c r="C35">
        <v>0.09</v>
      </c>
      <c r="D35">
        <f t="shared" si="3"/>
        <v>366.66666666666669</v>
      </c>
      <c r="E35">
        <v>124</v>
      </c>
      <c r="F35">
        <v>10</v>
      </c>
      <c r="G35">
        <f t="shared" si="0"/>
        <v>134</v>
      </c>
      <c r="H35">
        <f t="shared" si="1"/>
        <v>13.4</v>
      </c>
      <c r="I35">
        <f t="shared" si="2"/>
        <v>27363.18407960199</v>
      </c>
    </row>
    <row r="36" spans="1:9" x14ac:dyDescent="0.25">
      <c r="A36" s="18" t="s">
        <v>96</v>
      </c>
      <c r="B36" s="22">
        <v>4</v>
      </c>
      <c r="C36">
        <v>0.09</v>
      </c>
      <c r="D36">
        <f t="shared" si="3"/>
        <v>44.444444444444443</v>
      </c>
      <c r="E36">
        <v>124</v>
      </c>
      <c r="F36">
        <v>10</v>
      </c>
      <c r="G36">
        <f t="shared" si="0"/>
        <v>134</v>
      </c>
      <c r="H36">
        <f t="shared" si="1"/>
        <v>13.4</v>
      </c>
      <c r="I36">
        <f t="shared" si="2"/>
        <v>3316.7495854063018</v>
      </c>
    </row>
    <row r="37" spans="1:9" x14ac:dyDescent="0.25">
      <c r="A37" s="18" t="s">
        <v>97</v>
      </c>
      <c r="B37" s="22">
        <v>2</v>
      </c>
      <c r="C37">
        <v>0.09</v>
      </c>
      <c r="D37">
        <f t="shared" si="3"/>
        <v>22.222222222222221</v>
      </c>
      <c r="E37">
        <v>124</v>
      </c>
      <c r="F37">
        <v>10</v>
      </c>
      <c r="G37">
        <f t="shared" si="0"/>
        <v>134</v>
      </c>
      <c r="H37">
        <f t="shared" si="1"/>
        <v>13.4</v>
      </c>
      <c r="I37">
        <f t="shared" si="2"/>
        <v>1658.3747927031509</v>
      </c>
    </row>
    <row r="38" spans="1:9" x14ac:dyDescent="0.25">
      <c r="A38" s="18" t="s">
        <v>98</v>
      </c>
      <c r="B38" s="22">
        <v>16</v>
      </c>
      <c r="C38">
        <v>0.09</v>
      </c>
      <c r="D38">
        <f t="shared" si="3"/>
        <v>177.77777777777777</v>
      </c>
      <c r="E38">
        <v>124</v>
      </c>
      <c r="F38">
        <v>10</v>
      </c>
      <c r="G38">
        <f t="shared" si="0"/>
        <v>134</v>
      </c>
      <c r="H38">
        <f t="shared" si="1"/>
        <v>13.4</v>
      </c>
      <c r="I38">
        <f t="shared" si="2"/>
        <v>13266.998341625207</v>
      </c>
    </row>
    <row r="39" spans="1:9" x14ac:dyDescent="0.25">
      <c r="A39" s="18" t="s">
        <v>99</v>
      </c>
      <c r="B39" s="22">
        <v>5</v>
      </c>
      <c r="C39">
        <v>0.09</v>
      </c>
      <c r="D39">
        <f t="shared" si="3"/>
        <v>55.555555555555557</v>
      </c>
      <c r="E39">
        <v>124</v>
      </c>
      <c r="F39">
        <v>10</v>
      </c>
      <c r="G39">
        <f t="shared" si="0"/>
        <v>134</v>
      </c>
      <c r="H39">
        <f t="shared" si="1"/>
        <v>13.4</v>
      </c>
      <c r="I39">
        <f t="shared" si="2"/>
        <v>4145.9369817578772</v>
      </c>
    </row>
    <row r="40" spans="1:9" x14ac:dyDescent="0.25">
      <c r="A40" s="18" t="s">
        <v>100</v>
      </c>
      <c r="B40" s="22">
        <v>1</v>
      </c>
      <c r="C40">
        <v>0.09</v>
      </c>
      <c r="D40">
        <f t="shared" si="3"/>
        <v>11.111111111111111</v>
      </c>
      <c r="E40">
        <v>124</v>
      </c>
      <c r="F40">
        <v>10</v>
      </c>
      <c r="G40">
        <f t="shared" si="0"/>
        <v>134</v>
      </c>
      <c r="H40">
        <f t="shared" si="1"/>
        <v>13.4</v>
      </c>
      <c r="I40">
        <f t="shared" si="2"/>
        <v>829.18739635157544</v>
      </c>
    </row>
    <row r="41" spans="1:9" x14ac:dyDescent="0.25">
      <c r="A41" s="18" t="s">
        <v>101</v>
      </c>
      <c r="B41" s="22">
        <v>4</v>
      </c>
      <c r="C41">
        <v>0.09</v>
      </c>
      <c r="D41">
        <f t="shared" si="3"/>
        <v>44.444444444444443</v>
      </c>
      <c r="E41">
        <v>124</v>
      </c>
      <c r="F41">
        <v>10</v>
      </c>
      <c r="G41">
        <f t="shared" si="0"/>
        <v>134</v>
      </c>
      <c r="H41">
        <f t="shared" si="1"/>
        <v>13.4</v>
      </c>
      <c r="I41">
        <f t="shared" si="2"/>
        <v>3316.7495854063018</v>
      </c>
    </row>
    <row r="42" spans="1:9" x14ac:dyDescent="0.25">
      <c r="A42" s="23" t="s">
        <v>106</v>
      </c>
      <c r="B42" s="22">
        <v>2</v>
      </c>
      <c r="C42">
        <v>0.09</v>
      </c>
      <c r="D42">
        <f t="shared" si="3"/>
        <v>22.222222222222221</v>
      </c>
      <c r="E42">
        <v>124</v>
      </c>
      <c r="F42">
        <v>10</v>
      </c>
      <c r="G42">
        <f t="shared" si="0"/>
        <v>134</v>
      </c>
      <c r="H42">
        <f t="shared" si="1"/>
        <v>13.4</v>
      </c>
      <c r="I42">
        <f t="shared" si="2"/>
        <v>1658.3747927031509</v>
      </c>
    </row>
    <row r="43" spans="1:9" x14ac:dyDescent="0.25">
      <c r="A43" s="23" t="s">
        <v>107</v>
      </c>
      <c r="B43" s="22">
        <v>1</v>
      </c>
      <c r="C43">
        <v>0.09</v>
      </c>
      <c r="D43">
        <f t="shared" si="3"/>
        <v>11.111111111111111</v>
      </c>
      <c r="E43">
        <v>124</v>
      </c>
      <c r="F43">
        <v>10</v>
      </c>
      <c r="G43">
        <f t="shared" si="0"/>
        <v>134</v>
      </c>
      <c r="H43">
        <f t="shared" si="1"/>
        <v>13.4</v>
      </c>
      <c r="I43">
        <f t="shared" si="2"/>
        <v>829.18739635157544</v>
      </c>
    </row>
    <row r="44" spans="1:9" x14ac:dyDescent="0.25">
      <c r="A44" s="23" t="s">
        <v>108</v>
      </c>
      <c r="B44" s="24">
        <v>1</v>
      </c>
      <c r="C44">
        <v>0.09</v>
      </c>
      <c r="D44">
        <f t="shared" si="3"/>
        <v>11.111111111111111</v>
      </c>
      <c r="E44">
        <v>124</v>
      </c>
      <c r="F44">
        <v>10</v>
      </c>
      <c r="G44">
        <f t="shared" si="0"/>
        <v>134</v>
      </c>
      <c r="H44">
        <f t="shared" si="1"/>
        <v>13.4</v>
      </c>
      <c r="I44">
        <f t="shared" si="2"/>
        <v>829.18739635157544</v>
      </c>
    </row>
    <row r="45" spans="1:9" x14ac:dyDescent="0.25">
      <c r="B45" s="25" t="s">
        <v>109</v>
      </c>
    </row>
    <row r="46" spans="1:9" x14ac:dyDescent="0.25">
      <c r="A46" s="7" t="s">
        <v>110</v>
      </c>
      <c r="B46" s="26" t="s">
        <v>112</v>
      </c>
    </row>
    <row r="47" spans="1:9" x14ac:dyDescent="0.25">
      <c r="A47" s="9" t="s">
        <v>113</v>
      </c>
      <c r="B47" s="21" t="s">
        <v>115</v>
      </c>
    </row>
    <row r="48" spans="1:9" x14ac:dyDescent="0.25">
      <c r="A48" s="9" t="s">
        <v>116</v>
      </c>
      <c r="B48" s="21" t="s">
        <v>118</v>
      </c>
    </row>
    <row r="49" spans="1:2" x14ac:dyDescent="0.25">
      <c r="A49" s="9"/>
      <c r="B49" s="21"/>
    </row>
    <row r="50" spans="1:2" x14ac:dyDescent="0.25">
      <c r="A50" s="9" t="s">
        <v>119</v>
      </c>
      <c r="B50" s="21" t="s">
        <v>121</v>
      </c>
    </row>
    <row r="51" spans="1:2" x14ac:dyDescent="0.25">
      <c r="A51" s="11" t="s">
        <v>122</v>
      </c>
      <c r="B51" s="27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6"/>
  <sheetViews>
    <sheetView topLeftCell="F1" workbookViewId="0">
      <selection activeCell="J30" sqref="J30"/>
    </sheetView>
  </sheetViews>
  <sheetFormatPr defaultRowHeight="15" x14ac:dyDescent="0.25"/>
  <cols>
    <col min="1" max="1" width="13.5703125" customWidth="1"/>
    <col min="2" max="2" width="17.7109375" customWidth="1"/>
    <col min="6" max="6" width="23.85546875" customWidth="1"/>
    <col min="7" max="14" width="10.7109375" customWidth="1"/>
  </cols>
  <sheetData>
    <row r="2" spans="2:14" x14ac:dyDescent="0.25">
      <c r="F2" s="53" t="s">
        <v>135</v>
      </c>
      <c r="G2" s="58" t="s">
        <v>133</v>
      </c>
      <c r="H2" s="59"/>
      <c r="I2" s="59"/>
      <c r="J2" s="59"/>
      <c r="K2" s="59"/>
      <c r="L2" s="59"/>
      <c r="M2" s="59"/>
      <c r="N2" s="59"/>
    </row>
    <row r="3" spans="2:14" x14ac:dyDescent="0.25">
      <c r="B3" t="s">
        <v>128</v>
      </c>
      <c r="C3" s="31"/>
      <c r="F3" s="53" t="s">
        <v>134</v>
      </c>
      <c r="G3" s="53">
        <v>1</v>
      </c>
      <c r="H3" s="53">
        <v>2</v>
      </c>
      <c r="I3" s="53">
        <v>3</v>
      </c>
      <c r="J3" s="53">
        <v>4</v>
      </c>
      <c r="K3" s="53">
        <v>5</v>
      </c>
      <c r="L3" s="53">
        <v>6</v>
      </c>
      <c r="M3" s="53">
        <v>7</v>
      </c>
      <c r="N3" s="53">
        <v>8</v>
      </c>
    </row>
    <row r="4" spans="2:14" x14ac:dyDescent="0.25">
      <c r="B4" t="s">
        <v>126</v>
      </c>
      <c r="C4" s="32"/>
      <c r="F4" s="37" t="s">
        <v>19</v>
      </c>
      <c r="G4" s="38"/>
      <c r="H4" s="38"/>
      <c r="I4" s="38"/>
      <c r="J4" s="39"/>
      <c r="K4" s="40"/>
      <c r="L4" s="39"/>
      <c r="M4" s="39"/>
      <c r="N4" s="41"/>
    </row>
    <row r="5" spans="2:14" x14ac:dyDescent="0.25">
      <c r="B5" t="s">
        <v>125</v>
      </c>
      <c r="C5" s="33"/>
      <c r="F5" s="37" t="s">
        <v>61</v>
      </c>
      <c r="G5" s="39"/>
      <c r="H5" s="38"/>
      <c r="I5" s="38"/>
      <c r="J5" s="39"/>
      <c r="K5" s="42"/>
      <c r="L5" s="39"/>
      <c r="M5" s="43"/>
      <c r="N5" s="44"/>
    </row>
    <row r="6" spans="2:14" x14ac:dyDescent="0.25">
      <c r="B6" t="s">
        <v>129</v>
      </c>
      <c r="C6" s="34"/>
      <c r="F6" s="37" t="s">
        <v>130</v>
      </c>
      <c r="G6" s="42"/>
      <c r="H6" s="42"/>
      <c r="I6" s="40"/>
      <c r="J6" s="45"/>
      <c r="K6" s="42"/>
      <c r="L6" s="43"/>
      <c r="M6" s="39"/>
      <c r="N6" s="46"/>
    </row>
    <row r="7" spans="2:14" x14ac:dyDescent="0.25">
      <c r="F7" s="37" t="s">
        <v>67</v>
      </c>
      <c r="G7" s="40"/>
      <c r="H7" s="42"/>
      <c r="I7" s="38"/>
      <c r="J7" s="43"/>
      <c r="K7" s="42"/>
      <c r="L7" s="43"/>
      <c r="M7" s="42"/>
      <c r="N7" s="47"/>
    </row>
    <row r="8" spans="2:14" x14ac:dyDescent="0.25">
      <c r="F8" s="37" t="s">
        <v>62</v>
      </c>
      <c r="G8" s="40"/>
      <c r="H8" s="40"/>
      <c r="I8" s="40"/>
      <c r="J8" s="45"/>
      <c r="K8" s="40"/>
      <c r="L8" s="45"/>
      <c r="M8" s="42"/>
      <c r="N8" s="48"/>
    </row>
    <row r="9" spans="2:14" x14ac:dyDescent="0.25">
      <c r="F9" s="37" t="s">
        <v>10</v>
      </c>
      <c r="G9" s="39"/>
      <c r="H9" s="39"/>
      <c r="I9" s="38"/>
      <c r="J9" s="38"/>
      <c r="K9" s="42"/>
      <c r="L9" s="38"/>
      <c r="M9" s="40"/>
      <c r="N9" s="44"/>
    </row>
    <row r="10" spans="2:14" x14ac:dyDescent="0.25">
      <c r="F10" s="37" t="s">
        <v>77</v>
      </c>
      <c r="G10" s="42"/>
      <c r="H10" s="40"/>
      <c r="I10" s="42"/>
      <c r="J10" s="45"/>
      <c r="K10" s="40"/>
      <c r="L10" s="40"/>
      <c r="M10" s="40"/>
      <c r="N10" s="47"/>
    </row>
    <row r="11" spans="2:14" x14ac:dyDescent="0.25">
      <c r="F11" s="37" t="s">
        <v>76</v>
      </c>
      <c r="G11" s="43"/>
      <c r="H11" s="42"/>
      <c r="I11" s="42"/>
      <c r="J11" s="45"/>
      <c r="K11" s="40"/>
      <c r="L11" s="40"/>
      <c r="M11" s="40"/>
      <c r="N11" s="48"/>
    </row>
    <row r="12" spans="2:14" x14ac:dyDescent="0.25">
      <c r="F12" s="37" t="s">
        <v>24</v>
      </c>
      <c r="G12" s="43"/>
      <c r="H12" s="42"/>
      <c r="I12" s="40"/>
      <c r="J12" s="45"/>
      <c r="K12" s="40"/>
      <c r="L12" s="40"/>
      <c r="M12" s="40"/>
      <c r="N12" s="46"/>
    </row>
    <row r="13" spans="2:14" x14ac:dyDescent="0.25">
      <c r="F13" s="37" t="s">
        <v>52</v>
      </c>
      <c r="G13" s="42"/>
      <c r="H13" s="43"/>
      <c r="I13" s="38"/>
      <c r="J13" s="45"/>
      <c r="K13" s="43"/>
      <c r="L13" s="38"/>
      <c r="M13" s="40"/>
      <c r="N13" s="44"/>
    </row>
    <row r="14" spans="2:14" x14ac:dyDescent="0.25">
      <c r="F14" s="37" t="s">
        <v>25</v>
      </c>
      <c r="G14" s="42"/>
      <c r="H14" s="40"/>
      <c r="I14" s="40"/>
      <c r="J14" s="45"/>
      <c r="K14" s="40"/>
      <c r="L14" s="42"/>
      <c r="M14" s="40"/>
      <c r="N14" s="48"/>
    </row>
    <row r="15" spans="2:14" x14ac:dyDescent="0.25">
      <c r="F15" s="37" t="s">
        <v>18</v>
      </c>
      <c r="G15" s="42"/>
      <c r="H15" s="42"/>
      <c r="I15" s="43"/>
      <c r="J15" s="45"/>
      <c r="K15" s="42"/>
      <c r="L15" s="42"/>
      <c r="M15" s="40"/>
      <c r="N15" s="48"/>
    </row>
    <row r="16" spans="2:14" x14ac:dyDescent="0.25">
      <c r="F16" s="37" t="s">
        <v>75</v>
      </c>
      <c r="G16" s="40"/>
      <c r="H16" s="40"/>
      <c r="I16" s="42"/>
      <c r="J16" s="45"/>
      <c r="K16" s="40"/>
      <c r="L16" s="45"/>
      <c r="M16" s="40"/>
      <c r="N16" s="41"/>
    </row>
    <row r="17" spans="6:14" x14ac:dyDescent="0.25">
      <c r="F17" s="37" t="s">
        <v>23</v>
      </c>
      <c r="G17" s="40"/>
      <c r="H17" s="40"/>
      <c r="I17" s="42"/>
      <c r="J17" s="45"/>
      <c r="K17" s="40"/>
      <c r="L17" s="45"/>
      <c r="M17" s="40"/>
      <c r="N17" s="41"/>
    </row>
    <row r="18" spans="6:14" x14ac:dyDescent="0.25">
      <c r="F18" s="37" t="s">
        <v>127</v>
      </c>
      <c r="G18" s="40"/>
      <c r="H18" s="40"/>
      <c r="I18" s="42"/>
      <c r="J18" s="45"/>
      <c r="K18" s="40"/>
      <c r="L18" s="45"/>
      <c r="M18" s="40"/>
      <c r="N18" s="48"/>
    </row>
    <row r="19" spans="6:14" x14ac:dyDescent="0.25">
      <c r="F19" s="37" t="s">
        <v>70</v>
      </c>
      <c r="G19" s="40"/>
      <c r="H19" s="40"/>
      <c r="I19" s="43"/>
      <c r="J19" s="45"/>
      <c r="K19" s="40"/>
      <c r="L19" s="42"/>
      <c r="M19" s="40"/>
      <c r="N19" s="48"/>
    </row>
    <row r="20" spans="6:14" x14ac:dyDescent="0.25">
      <c r="F20" s="37" t="s">
        <v>17</v>
      </c>
      <c r="G20" s="40"/>
      <c r="H20" s="40"/>
      <c r="I20" s="45"/>
      <c r="J20" s="42"/>
      <c r="K20" s="45"/>
      <c r="L20" s="42"/>
      <c r="M20" s="45"/>
      <c r="N20" s="48"/>
    </row>
    <row r="21" spans="6:14" x14ac:dyDescent="0.25">
      <c r="F21" s="37" t="s">
        <v>69</v>
      </c>
      <c r="G21" s="40"/>
      <c r="H21" s="40"/>
      <c r="I21" s="45"/>
      <c r="J21" s="45"/>
      <c r="K21" s="45"/>
      <c r="L21" s="43"/>
      <c r="M21" s="45"/>
      <c r="N21" s="48"/>
    </row>
    <row r="22" spans="6:14" x14ac:dyDescent="0.25">
      <c r="F22" s="37" t="s">
        <v>71</v>
      </c>
      <c r="G22" s="40"/>
      <c r="H22" s="40"/>
      <c r="I22" s="45"/>
      <c r="J22" s="45"/>
      <c r="K22" s="45"/>
      <c r="L22" s="42"/>
      <c r="M22" s="45"/>
      <c r="N22" s="48"/>
    </row>
    <row r="23" spans="6:14" x14ac:dyDescent="0.25">
      <c r="F23" s="37" t="s">
        <v>72</v>
      </c>
      <c r="G23" s="40"/>
      <c r="H23" s="40"/>
      <c r="I23" s="45"/>
      <c r="J23" s="45"/>
      <c r="K23" s="45"/>
      <c r="L23" s="42"/>
      <c r="M23" s="45"/>
      <c r="N23" s="48"/>
    </row>
    <row r="24" spans="6:14" x14ac:dyDescent="0.25">
      <c r="F24" s="37" t="s">
        <v>73</v>
      </c>
      <c r="G24" s="40"/>
      <c r="H24" s="40"/>
      <c r="I24" s="45"/>
      <c r="J24" s="45"/>
      <c r="K24" s="45"/>
      <c r="L24" s="42"/>
      <c r="M24" s="45"/>
      <c r="N24" s="48"/>
    </row>
    <row r="25" spans="6:14" x14ac:dyDescent="0.25">
      <c r="F25" s="49" t="s">
        <v>74</v>
      </c>
      <c r="G25" s="50"/>
      <c r="H25" s="50"/>
      <c r="I25" s="26"/>
      <c r="J25" s="26"/>
      <c r="K25" s="26"/>
      <c r="L25" s="51"/>
      <c r="M25" s="26"/>
      <c r="N25" s="52"/>
    </row>
    <row r="26" spans="6:14" x14ac:dyDescent="0.25">
      <c r="F26" s="53" t="s">
        <v>131</v>
      </c>
      <c r="G26" s="54" t="s">
        <v>132</v>
      </c>
      <c r="H26" s="55" t="s">
        <v>126</v>
      </c>
      <c r="I26" s="56" t="s">
        <v>125</v>
      </c>
      <c r="J26" s="57" t="s">
        <v>129</v>
      </c>
      <c r="K26" s="35"/>
      <c r="L26" s="36"/>
      <c r="M26" s="36"/>
      <c r="N26" s="36"/>
    </row>
    <row r="52" spans="4:4" x14ac:dyDescent="0.25">
      <c r="D52" t="s">
        <v>63</v>
      </c>
    </row>
    <row r="53" spans="4:4" x14ac:dyDescent="0.25">
      <c r="D53" t="s">
        <v>64</v>
      </c>
    </row>
    <row r="54" spans="4:4" x14ac:dyDescent="0.25">
      <c r="D54" t="s">
        <v>65</v>
      </c>
    </row>
    <row r="55" spans="4:4" x14ac:dyDescent="0.25">
      <c r="D55" t="s">
        <v>66</v>
      </c>
    </row>
    <row r="56" spans="4:4" x14ac:dyDescent="0.25">
      <c r="D56" t="s">
        <v>68</v>
      </c>
    </row>
  </sheetData>
  <mergeCells count="1">
    <mergeCell ref="G2:N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9" sqref="G29"/>
    </sheetView>
  </sheetViews>
  <sheetFormatPr defaultRowHeight="15" x14ac:dyDescent="0.25"/>
  <sheetData>
    <row r="1" spans="1:5" x14ac:dyDescent="0.25">
      <c r="A1" t="s">
        <v>136</v>
      </c>
    </row>
    <row r="2" spans="1:5" x14ac:dyDescent="0.25">
      <c r="A2" t="s">
        <v>139</v>
      </c>
      <c r="D2" t="s">
        <v>138</v>
      </c>
    </row>
    <row r="3" spans="1:5" x14ac:dyDescent="0.25">
      <c r="A3" t="s">
        <v>147</v>
      </c>
      <c r="D3" t="s">
        <v>140</v>
      </c>
    </row>
    <row r="4" spans="1:5" x14ac:dyDescent="0.25">
      <c r="A4" t="s">
        <v>142</v>
      </c>
    </row>
    <row r="5" spans="1:5" x14ac:dyDescent="0.25">
      <c r="D5" t="s">
        <v>143</v>
      </c>
    </row>
    <row r="6" spans="1:5" x14ac:dyDescent="0.25">
      <c r="D6" t="s">
        <v>144</v>
      </c>
    </row>
    <row r="9" spans="1:5" x14ac:dyDescent="0.25">
      <c r="A9" t="s">
        <v>46</v>
      </c>
      <c r="B9" t="s">
        <v>145</v>
      </c>
    </row>
    <row r="10" spans="1:5" x14ac:dyDescent="0.25">
      <c r="A10" t="s">
        <v>19</v>
      </c>
      <c r="B10">
        <v>1</v>
      </c>
      <c r="E10" t="s">
        <v>63</v>
      </c>
    </row>
    <row r="11" spans="1:5" x14ac:dyDescent="0.25">
      <c r="A11" t="s">
        <v>12</v>
      </c>
      <c r="B11">
        <v>2</v>
      </c>
      <c r="E11" t="s">
        <v>64</v>
      </c>
    </row>
    <row r="12" spans="1:5" x14ac:dyDescent="0.25">
      <c r="A12" t="s">
        <v>10</v>
      </c>
      <c r="B12">
        <v>2</v>
      </c>
      <c r="E12" t="s">
        <v>65</v>
      </c>
    </row>
    <row r="13" spans="1:5" x14ac:dyDescent="0.25">
      <c r="A13" t="s">
        <v>77</v>
      </c>
      <c r="B13">
        <v>4</v>
      </c>
      <c r="E13" t="s">
        <v>66</v>
      </c>
    </row>
    <row r="14" spans="1:5" x14ac:dyDescent="0.25">
      <c r="A14" t="s">
        <v>76</v>
      </c>
      <c r="B14">
        <v>3</v>
      </c>
      <c r="E14" t="s">
        <v>68</v>
      </c>
    </row>
    <row r="15" spans="1:5" x14ac:dyDescent="0.25">
      <c r="A15" t="s">
        <v>24</v>
      </c>
      <c r="B15">
        <v>3</v>
      </c>
    </row>
    <row r="16" spans="1:5" x14ac:dyDescent="0.25">
      <c r="A16" t="s">
        <v>146</v>
      </c>
      <c r="B16">
        <v>4</v>
      </c>
    </row>
    <row r="17" spans="1:2" x14ac:dyDescent="0.25">
      <c r="A17" t="s">
        <v>52</v>
      </c>
      <c r="B17">
        <v>4</v>
      </c>
    </row>
    <row r="18" spans="1:2" x14ac:dyDescent="0.25">
      <c r="A18" t="s">
        <v>25</v>
      </c>
      <c r="B18">
        <v>4</v>
      </c>
    </row>
    <row r="19" spans="1:2" x14ac:dyDescent="0.25">
      <c r="A19" t="s">
        <v>18</v>
      </c>
      <c r="B19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26" sqref="D26"/>
    </sheetView>
  </sheetViews>
  <sheetFormatPr defaultRowHeight="15" x14ac:dyDescent="0.25"/>
  <sheetData>
    <row r="1" spans="1:5" x14ac:dyDescent="0.25">
      <c r="A1" t="s">
        <v>136</v>
      </c>
    </row>
    <row r="2" spans="1:5" x14ac:dyDescent="0.25">
      <c r="A2" t="s">
        <v>137</v>
      </c>
      <c r="D2" t="s">
        <v>138</v>
      </c>
    </row>
    <row r="3" spans="1:5" x14ac:dyDescent="0.25">
      <c r="A3" t="s">
        <v>139</v>
      </c>
      <c r="D3" t="s">
        <v>140</v>
      </c>
    </row>
    <row r="4" spans="1:5" x14ac:dyDescent="0.25">
      <c r="A4" t="s">
        <v>141</v>
      </c>
    </row>
    <row r="5" spans="1:5" x14ac:dyDescent="0.25">
      <c r="A5" t="s">
        <v>142</v>
      </c>
      <c r="D5" t="s">
        <v>143</v>
      </c>
    </row>
    <row r="6" spans="1:5" x14ac:dyDescent="0.25">
      <c r="D6" t="s">
        <v>144</v>
      </c>
    </row>
    <row r="9" spans="1:5" x14ac:dyDescent="0.25">
      <c r="A9" t="s">
        <v>46</v>
      </c>
      <c r="B9" t="s">
        <v>145</v>
      </c>
    </row>
    <row r="10" spans="1:5" x14ac:dyDescent="0.25">
      <c r="A10" t="s">
        <v>19</v>
      </c>
      <c r="B10">
        <v>1</v>
      </c>
      <c r="E10" t="s">
        <v>63</v>
      </c>
    </row>
    <row r="11" spans="1:5" x14ac:dyDescent="0.25">
      <c r="A11" t="s">
        <v>12</v>
      </c>
      <c r="B11">
        <v>1</v>
      </c>
      <c r="E11" t="s">
        <v>64</v>
      </c>
    </row>
    <row r="12" spans="1:5" x14ac:dyDescent="0.25">
      <c r="A12" t="s">
        <v>10</v>
      </c>
      <c r="B12">
        <v>2</v>
      </c>
      <c r="E12" t="s">
        <v>65</v>
      </c>
    </row>
    <row r="13" spans="1:5" x14ac:dyDescent="0.25">
      <c r="A13" t="s">
        <v>67</v>
      </c>
      <c r="B13">
        <v>4</v>
      </c>
      <c r="E13" t="s">
        <v>66</v>
      </c>
    </row>
    <row r="14" spans="1:5" x14ac:dyDescent="0.25">
      <c r="A14" t="s">
        <v>76</v>
      </c>
      <c r="B14">
        <v>4</v>
      </c>
      <c r="E14" t="s">
        <v>68</v>
      </c>
    </row>
    <row r="15" spans="1:5" x14ac:dyDescent="0.25">
      <c r="A15" t="s">
        <v>24</v>
      </c>
      <c r="B15">
        <v>4</v>
      </c>
    </row>
    <row r="16" spans="1:5" x14ac:dyDescent="0.25">
      <c r="A16" t="s">
        <v>146</v>
      </c>
      <c r="B16">
        <v>4</v>
      </c>
    </row>
    <row r="17" spans="1:2" x14ac:dyDescent="0.25">
      <c r="A17" t="s">
        <v>52</v>
      </c>
      <c r="B17">
        <v>3</v>
      </c>
    </row>
    <row r="18" spans="1:2" x14ac:dyDescent="0.25">
      <c r="A18" t="s">
        <v>18</v>
      </c>
      <c r="B18"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sqref="A1:B25"/>
    </sheetView>
  </sheetViews>
  <sheetFormatPr defaultRowHeight="15" x14ac:dyDescent="0.25"/>
  <cols>
    <col min="1" max="1" width="24.5703125" customWidth="1"/>
    <col min="2" max="2" width="26.5703125" customWidth="1"/>
  </cols>
  <sheetData>
    <row r="1" spans="1:2" x14ac:dyDescent="0.25">
      <c r="A1" t="s">
        <v>55</v>
      </c>
      <c r="B1">
        <v>41019</v>
      </c>
    </row>
    <row r="2" spans="1:2" x14ac:dyDescent="0.25">
      <c r="A2" t="s">
        <v>56</v>
      </c>
      <c r="B2" t="s">
        <v>152</v>
      </c>
    </row>
    <row r="3" spans="1:2" x14ac:dyDescent="0.25">
      <c r="A3" t="s">
        <v>28</v>
      </c>
      <c r="B3">
        <v>3</v>
      </c>
    </row>
    <row r="4" spans="1:2" x14ac:dyDescent="0.25">
      <c r="A4" t="s">
        <v>29</v>
      </c>
      <c r="B4" t="s">
        <v>153</v>
      </c>
    </row>
    <row r="5" spans="1:2" x14ac:dyDescent="0.25">
      <c r="A5" t="s">
        <v>31</v>
      </c>
      <c r="B5" t="s">
        <v>154</v>
      </c>
    </row>
    <row r="6" spans="1:2" x14ac:dyDescent="0.25">
      <c r="A6" t="s">
        <v>33</v>
      </c>
      <c r="B6" t="s">
        <v>155</v>
      </c>
    </row>
    <row r="7" spans="1:2" x14ac:dyDescent="0.25">
      <c r="A7" t="s">
        <v>35</v>
      </c>
      <c r="B7" t="s">
        <v>36</v>
      </c>
    </row>
    <row r="8" spans="1:2" x14ac:dyDescent="0.25">
      <c r="A8" t="s">
        <v>37</v>
      </c>
      <c r="B8" t="s">
        <v>36</v>
      </c>
    </row>
    <row r="9" spans="1:2" x14ac:dyDescent="0.25">
      <c r="A9" t="s">
        <v>39</v>
      </c>
      <c r="B9" t="s">
        <v>156</v>
      </c>
    </row>
    <row r="10" spans="1:2" x14ac:dyDescent="0.25">
      <c r="A10" t="s">
        <v>41</v>
      </c>
      <c r="B10" t="s">
        <v>157</v>
      </c>
    </row>
    <row r="11" spans="1:2" x14ac:dyDescent="0.25">
      <c r="A11" t="s">
        <v>43</v>
      </c>
      <c r="B11">
        <v>0</v>
      </c>
    </row>
    <row r="13" spans="1:2" x14ac:dyDescent="0.25">
      <c r="A13" t="s">
        <v>46</v>
      </c>
      <c r="B13" t="s">
        <v>145</v>
      </c>
    </row>
    <row r="14" spans="1:2" x14ac:dyDescent="0.25">
      <c r="A14" t="s">
        <v>10</v>
      </c>
      <c r="B14" t="s">
        <v>158</v>
      </c>
    </row>
    <row r="15" spans="1:2" x14ac:dyDescent="0.25">
      <c r="A15" t="s">
        <v>159</v>
      </c>
      <c r="B15" t="s">
        <v>149</v>
      </c>
    </row>
    <row r="16" spans="1:2" x14ac:dyDescent="0.25">
      <c r="A16" t="s">
        <v>75</v>
      </c>
      <c r="B16" t="s">
        <v>149</v>
      </c>
    </row>
    <row r="17" spans="1:2" x14ac:dyDescent="0.25">
      <c r="A17" t="s">
        <v>52</v>
      </c>
      <c r="B17" t="s">
        <v>126</v>
      </c>
    </row>
    <row r="18" spans="1:2" x14ac:dyDescent="0.25">
      <c r="A18" t="s">
        <v>77</v>
      </c>
      <c r="B18" t="s">
        <v>149</v>
      </c>
    </row>
    <row r="19" spans="1:2" x14ac:dyDescent="0.25">
      <c r="A19" t="s">
        <v>160</v>
      </c>
      <c r="B19" t="s">
        <v>125</v>
      </c>
    </row>
    <row r="20" spans="1:2" x14ac:dyDescent="0.25">
      <c r="A20" t="s">
        <v>150</v>
      </c>
      <c r="B20" t="s">
        <v>158</v>
      </c>
    </row>
    <row r="21" spans="1:2" x14ac:dyDescent="0.25">
      <c r="A21" t="s">
        <v>19</v>
      </c>
      <c r="B21" t="s">
        <v>126</v>
      </c>
    </row>
    <row r="22" spans="1:2" x14ac:dyDescent="0.25">
      <c r="A22" t="s">
        <v>23</v>
      </c>
      <c r="B22" t="s">
        <v>149</v>
      </c>
    </row>
    <row r="23" spans="1:2" x14ac:dyDescent="0.25">
      <c r="A23" t="s">
        <v>127</v>
      </c>
      <c r="B23" t="s">
        <v>149</v>
      </c>
    </row>
    <row r="24" spans="1:2" x14ac:dyDescent="0.25">
      <c r="A24" t="s">
        <v>151</v>
      </c>
      <c r="B24" t="s">
        <v>125</v>
      </c>
    </row>
    <row r="25" spans="1:2" x14ac:dyDescent="0.25">
      <c r="A25" t="s">
        <v>148</v>
      </c>
      <c r="B25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I27" sqref="I27"/>
    </sheetView>
  </sheetViews>
  <sheetFormatPr defaultRowHeight="15" x14ac:dyDescent="0.25"/>
  <sheetData>
    <row r="1" spans="1:5" x14ac:dyDescent="0.25">
      <c r="A1" t="s">
        <v>136</v>
      </c>
    </row>
    <row r="2" spans="1:5" x14ac:dyDescent="0.25">
      <c r="A2" t="s">
        <v>161</v>
      </c>
      <c r="D2" t="s">
        <v>138</v>
      </c>
    </row>
    <row r="3" spans="1:5" x14ac:dyDescent="0.25">
      <c r="A3" t="s">
        <v>162</v>
      </c>
      <c r="D3" t="s">
        <v>140</v>
      </c>
    </row>
    <row r="4" spans="1:5" x14ac:dyDescent="0.25">
      <c r="A4" t="s">
        <v>142</v>
      </c>
    </row>
    <row r="5" spans="1:5" x14ac:dyDescent="0.25">
      <c r="D5" t="s">
        <v>143</v>
      </c>
    </row>
    <row r="6" spans="1:5" x14ac:dyDescent="0.25">
      <c r="D6" t="s">
        <v>144</v>
      </c>
    </row>
    <row r="9" spans="1:5" x14ac:dyDescent="0.25">
      <c r="A9" t="s">
        <v>46</v>
      </c>
      <c r="B9" t="s">
        <v>145</v>
      </c>
    </row>
    <row r="10" spans="1:5" x14ac:dyDescent="0.25">
      <c r="A10" t="s">
        <v>19</v>
      </c>
      <c r="B10">
        <v>2</v>
      </c>
      <c r="E10" t="s">
        <v>63</v>
      </c>
    </row>
    <row r="11" spans="1:5" x14ac:dyDescent="0.25">
      <c r="A11" t="s">
        <v>12</v>
      </c>
      <c r="B11">
        <v>2</v>
      </c>
      <c r="E11" t="s">
        <v>64</v>
      </c>
    </row>
    <row r="12" spans="1:5" x14ac:dyDescent="0.25">
      <c r="A12" t="s">
        <v>10</v>
      </c>
      <c r="B12">
        <v>1</v>
      </c>
      <c r="E12" t="s">
        <v>65</v>
      </c>
    </row>
    <row r="13" spans="1:5" x14ac:dyDescent="0.25">
      <c r="A13" t="s">
        <v>17</v>
      </c>
      <c r="B13">
        <v>4</v>
      </c>
      <c r="E13" t="s">
        <v>66</v>
      </c>
    </row>
    <row r="14" spans="1:5" x14ac:dyDescent="0.25">
      <c r="A14" t="s">
        <v>67</v>
      </c>
      <c r="B14">
        <v>3</v>
      </c>
      <c r="E14" t="s">
        <v>68</v>
      </c>
    </row>
    <row r="15" spans="1:5" x14ac:dyDescent="0.25">
      <c r="A15" t="s">
        <v>69</v>
      </c>
      <c r="B15">
        <v>4</v>
      </c>
    </row>
    <row r="16" spans="1:5" x14ac:dyDescent="0.25">
      <c r="A16" t="s">
        <v>146</v>
      </c>
      <c r="B16">
        <v>3</v>
      </c>
    </row>
    <row r="17" spans="1:2" x14ac:dyDescent="0.25">
      <c r="A17" t="s">
        <v>52</v>
      </c>
      <c r="B17">
        <v>1</v>
      </c>
    </row>
    <row r="18" spans="1:2" x14ac:dyDescent="0.25">
      <c r="A18" t="s">
        <v>25</v>
      </c>
      <c r="B18">
        <v>4</v>
      </c>
    </row>
    <row r="19" spans="1:2" x14ac:dyDescent="0.25">
      <c r="A19" t="s">
        <v>18</v>
      </c>
      <c r="B19">
        <v>4</v>
      </c>
    </row>
    <row r="20" spans="1:2" x14ac:dyDescent="0.25">
      <c r="A20" t="s">
        <v>70</v>
      </c>
      <c r="B20">
        <v>4</v>
      </c>
    </row>
    <row r="21" spans="1:2" x14ac:dyDescent="0.25">
      <c r="A21" t="s">
        <v>71</v>
      </c>
      <c r="B21">
        <v>4</v>
      </c>
    </row>
    <row r="22" spans="1:2" x14ac:dyDescent="0.25">
      <c r="A22" t="s">
        <v>72</v>
      </c>
      <c r="B22">
        <v>4</v>
      </c>
    </row>
    <row r="23" spans="1:2" x14ac:dyDescent="0.25">
      <c r="A23" t="s">
        <v>73</v>
      </c>
      <c r="B23">
        <v>4</v>
      </c>
    </row>
    <row r="24" spans="1:2" x14ac:dyDescent="0.25">
      <c r="A24" t="s">
        <v>74</v>
      </c>
      <c r="B24">
        <v>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sqref="A1:B8"/>
    </sheetView>
  </sheetViews>
  <sheetFormatPr defaultRowHeight="15" x14ac:dyDescent="0.25"/>
  <sheetData>
    <row r="2" spans="1:2" x14ac:dyDescent="0.25">
      <c r="A2" t="s">
        <v>46</v>
      </c>
      <c r="B2" t="s">
        <v>145</v>
      </c>
    </row>
    <row r="3" spans="1:2" x14ac:dyDescent="0.25">
      <c r="A3" t="s">
        <v>52</v>
      </c>
      <c r="B3" t="s">
        <v>125</v>
      </c>
    </row>
    <row r="4" spans="1:2" x14ac:dyDescent="0.25">
      <c r="A4" t="s">
        <v>148</v>
      </c>
      <c r="B4" t="s">
        <v>149</v>
      </c>
    </row>
    <row r="5" spans="1:2" x14ac:dyDescent="0.25">
      <c r="A5" t="s">
        <v>10</v>
      </c>
      <c r="B5" t="s">
        <v>125</v>
      </c>
    </row>
    <row r="6" spans="1:2" x14ac:dyDescent="0.25">
      <c r="A6" t="s">
        <v>150</v>
      </c>
      <c r="B6" t="s">
        <v>149</v>
      </c>
    </row>
    <row r="7" spans="1:2" x14ac:dyDescent="0.25">
      <c r="A7" t="s">
        <v>151</v>
      </c>
      <c r="B7" t="s">
        <v>149</v>
      </c>
    </row>
    <row r="8" spans="1:2" x14ac:dyDescent="0.25">
      <c r="A8" t="s">
        <v>146</v>
      </c>
      <c r="B8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station 1 term&amp;surf</vt:lpstr>
      <vt:lpstr>Station2Surf and therm</vt:lpstr>
      <vt:lpstr>Staion3 surf</vt:lpstr>
      <vt:lpstr>Phyto_net</vt:lpstr>
      <vt:lpstr>Station 1 net</vt:lpstr>
      <vt:lpstr>Station 2 net</vt:lpstr>
      <vt:lpstr>Station 3 net</vt:lpstr>
      <vt:lpstr>Station 4 net</vt:lpstr>
      <vt:lpstr>Staion 5 net</vt:lpstr>
      <vt:lpstr>Station 6 net</vt:lpstr>
      <vt:lpstr>Station 7 net</vt:lpstr>
      <vt:lpstr>Station 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 Birds</dc:creator>
  <cp:lastModifiedBy>samanp</cp:lastModifiedBy>
  <cp:lastPrinted>2008-12-22T01:33:10Z</cp:lastPrinted>
  <dcterms:created xsi:type="dcterms:W3CDTF">2008-11-23T20:28:13Z</dcterms:created>
  <dcterms:modified xsi:type="dcterms:W3CDTF">2012-06-01T18:58:42Z</dcterms:modified>
</cp:coreProperties>
</file>