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Oxygen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<sst xmlns="http://schemas.openxmlformats.org/spreadsheetml/2006/main" count="77" uniqueCount="52">
  <si>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</si>
  <si>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</si>
  <si>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</si>
  <si>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</si>
  <si>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</si>
  <si>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</si>
  <si>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</si>
  <si>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</si>
  <si>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</si>
  <si>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</si>
  <si>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Alexandrium Cysts</t>
  </si>
  <si>
    <t>Date:</t>
  </si>
  <si>
    <t>Ship/Site:</t>
  </si>
  <si>
    <t>TN-177  Misc. Puget Sound Sites</t>
  </si>
  <si>
    <t>Cruise:</t>
  </si>
  <si>
    <t>16-18 Feb. 2005</t>
  </si>
  <si>
    <t>Analyst:</t>
  </si>
  <si>
    <t>JRPostel</t>
  </si>
  <si>
    <t>Blank(ml):</t>
  </si>
  <si>
    <t>Standard(ml):</t>
  </si>
  <si>
    <t>Filename:</t>
  </si>
  <si>
    <t>TN177oxy.xls</t>
  </si>
  <si>
    <t>Bottle #</t>
  </si>
  <si>
    <t>Sample ID</t>
  </si>
  <si>
    <t>Niskin #</t>
  </si>
  <si>
    <t>Depth</t>
  </si>
  <si>
    <t>Bottle Volume</t>
  </si>
  <si>
    <t>Buret Titer</t>
  </si>
  <si>
    <t>Dissolved Oxygen Concentration</t>
  </si>
  <si>
    <t>Comments</t>
  </si>
  <si>
    <t>day two</t>
  </si>
  <si>
    <t>m</t>
  </si>
  <si>
    <t>ml</t>
  </si>
  <si>
    <t>mg-at/liter</t>
  </si>
  <si>
    <t>mg/liter</t>
  </si>
  <si>
    <t>ml/liter</t>
  </si>
  <si>
    <t>Standard 1     .312 ml</t>
  </si>
  <si>
    <t>Station #1</t>
  </si>
  <si>
    <t>Stopper put on upside down</t>
  </si>
  <si>
    <t>Standard 2     .318 ml</t>
  </si>
  <si>
    <t>CTD Data = UWT1</t>
  </si>
  <si>
    <t>Standard 3     .318 ml</t>
  </si>
  <si>
    <t>Blank (end1)  .032 ml</t>
  </si>
  <si>
    <t>Blank (end2)  .032 ml</t>
  </si>
  <si>
    <t>Station #2</t>
  </si>
  <si>
    <t>CTD Data = UWT2</t>
  </si>
  <si>
    <t>Correction factor   0</t>
  </si>
  <si>
    <t>Station #3</t>
  </si>
  <si>
    <t>CTD data =UWT3</t>
  </si>
  <si>
    <t>Station #4</t>
  </si>
  <si>
    <t>CTD data = UWT4</t>
  </si>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</sst>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d\-mmm\-yy"/>
    <numFmt numFmtId="171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28"/>
      <name val="Poster Bodoni ATT"/>
      <family val="1"/>
    </font>
    <font>
      <sz val="48"/>
      <color indexed="28"/>
      <name val="Poster Bodoni ATT"/>
      <family val="1"/>
    </font>
    <font>
      <b/>
      <sz val="14"/>
      <name val="Times New Roman"/>
      <family val="0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Geneva"/>
      <family val="0"/>
    </font>
    <font>
      <b/>
      <sz val="10"/>
      <name val="Arial"/>
      <family val="0"/>
    </font>
    <font>
      <i/>
      <sz val="11"/>
      <name val="Geneva"/>
      <family val="0"/>
    </font>
    <font>
      <sz val="10"/>
      <name val="Geneva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5" fontId="0" fillId="2" borderId="5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165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12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9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D1" sqref="D1"/>
    </sheetView>
  </sheetViews>
  <sheetFormatPr defaultColWidth="9.140625" defaultRowHeight="12.75"/>
  <cols>
    <col min="5" max="5" width="12.8515625" style="0" customWidth="1"/>
    <col min="6" max="6" width="10.7109375" style="0" customWidth="1"/>
    <col min="7" max="7" width="11.57421875" style="0" customWidth="1"/>
  </cols>
  <sheetData>
    <row r="1" spans="1:9" ht="61.5">
      <c r="A1" s="1" t="s">
        <v>51</v>
      </c>
      <c r="E1" s="2"/>
      <c r="F1" s="3"/>
      <c r="G1" s="3"/>
      <c r="H1" s="4"/>
      <c r="I1" s="4"/>
    </row>
    <row r="2" spans="1:11" ht="15.75">
      <c r="A2" s="5" t="s">
        <v>0</v>
      </c>
      <c r="B2" s="5"/>
      <c r="C2" s="5"/>
      <c r="D2" s="5"/>
      <c r="E2" s="6"/>
      <c r="F2" s="7"/>
      <c r="G2" s="3"/>
      <c r="H2" s="8" t="s">
        <v>1</v>
      </c>
      <c r="I2" s="8"/>
      <c r="J2" s="9"/>
      <c r="K2" s="9"/>
    </row>
    <row r="3" spans="1:11" ht="15.75">
      <c r="A3" s="5" t="s">
        <v>2</v>
      </c>
      <c r="B3" s="5"/>
      <c r="C3" s="5"/>
      <c r="D3" s="5"/>
      <c r="E3" s="6"/>
      <c r="F3" s="7"/>
      <c r="G3" s="3"/>
      <c r="H3" s="8" t="s">
        <v>3</v>
      </c>
      <c r="I3" s="8"/>
      <c r="J3" s="9"/>
      <c r="K3" s="9"/>
    </row>
    <row r="4" spans="1:9" ht="15.75">
      <c r="A4" s="5" t="s">
        <v>4</v>
      </c>
      <c r="B4" s="5"/>
      <c r="C4" s="5"/>
      <c r="D4" s="5"/>
      <c r="E4" s="9"/>
      <c r="F4" s="7"/>
      <c r="G4" s="3"/>
      <c r="H4" s="10" t="s">
        <v>5</v>
      </c>
      <c r="I4" s="8" t="s">
        <v>6</v>
      </c>
    </row>
    <row r="5" spans="1:11" ht="15.75">
      <c r="A5" s="11"/>
      <c r="B5" s="11"/>
      <c r="C5" s="11"/>
      <c r="D5" s="11"/>
      <c r="E5" s="12"/>
      <c r="F5" s="13"/>
      <c r="G5" s="3"/>
      <c r="H5" s="10" t="s">
        <v>7</v>
      </c>
      <c r="I5" s="8" t="s">
        <v>8</v>
      </c>
      <c r="J5" s="9"/>
      <c r="K5" s="11"/>
    </row>
    <row r="6" spans="1:9" ht="15" thickBot="1">
      <c r="A6" s="14"/>
      <c r="E6" s="15"/>
      <c r="F6" s="3"/>
      <c r="G6" s="3"/>
      <c r="H6" s="4"/>
      <c r="I6" s="16"/>
    </row>
    <row r="7" spans="1:11" ht="13.5" thickTop="1">
      <c r="A7" s="17" t="s">
        <v>9</v>
      </c>
      <c r="B7" s="18" t="s">
        <v>10</v>
      </c>
      <c r="C7" s="18"/>
      <c r="D7" s="18"/>
      <c r="E7" s="19"/>
      <c r="F7" s="20"/>
      <c r="G7" s="20"/>
      <c r="H7" s="21"/>
      <c r="I7" s="21"/>
      <c r="J7" s="19" t="s">
        <v>11</v>
      </c>
      <c r="K7" s="22">
        <v>38406</v>
      </c>
    </row>
    <row r="8" spans="1:11" ht="12.75">
      <c r="A8" s="23" t="s">
        <v>12</v>
      </c>
      <c r="B8" s="24" t="s">
        <v>13</v>
      </c>
      <c r="C8" s="24"/>
      <c r="D8" s="25"/>
      <c r="E8" s="26" t="s">
        <v>14</v>
      </c>
      <c r="F8" s="27" t="s">
        <v>15</v>
      </c>
      <c r="G8" s="28"/>
      <c r="H8" s="29"/>
      <c r="I8" s="29"/>
      <c r="J8" s="24" t="s">
        <v>16</v>
      </c>
      <c r="K8" s="30" t="s">
        <v>17</v>
      </c>
    </row>
    <row r="9" spans="1:11" ht="13.5" thickBot="1">
      <c r="A9" s="31" t="s">
        <v>18</v>
      </c>
      <c r="B9" s="32">
        <v>0.001</v>
      </c>
      <c r="C9" s="32"/>
      <c r="D9" s="33"/>
      <c r="E9" s="34" t="s">
        <v>19</v>
      </c>
      <c r="F9" s="35">
        <v>0.492</v>
      </c>
      <c r="G9" s="35"/>
      <c r="H9" s="36"/>
      <c r="I9" s="36"/>
      <c r="J9" s="37" t="s">
        <v>20</v>
      </c>
      <c r="K9" s="38" t="s">
        <v>21</v>
      </c>
    </row>
    <row r="10" spans="6:11" ht="13.5" thickTop="1">
      <c r="F10" s="3"/>
      <c r="G10" s="3"/>
      <c r="H10" s="4"/>
      <c r="I10" s="4"/>
      <c r="J10" s="39"/>
      <c r="K10" s="39"/>
    </row>
    <row r="11" spans="6:9" ht="12.75">
      <c r="F11" s="3"/>
      <c r="G11" s="3"/>
      <c r="H11" s="4"/>
      <c r="I11" s="4"/>
    </row>
    <row r="12" spans="1:13" ht="12.75">
      <c r="A12" s="40" t="s">
        <v>22</v>
      </c>
      <c r="B12" s="40" t="s">
        <v>23</v>
      </c>
      <c r="C12" s="40" t="s">
        <v>24</v>
      </c>
      <c r="D12" s="40" t="s">
        <v>25</v>
      </c>
      <c r="E12" s="40" t="s">
        <v>26</v>
      </c>
      <c r="F12" s="41" t="s">
        <v>27</v>
      </c>
      <c r="G12" s="42"/>
      <c r="H12" s="43" t="s">
        <v>28</v>
      </c>
      <c r="I12" s="43"/>
      <c r="J12" s="44" t="s">
        <v>29</v>
      </c>
      <c r="K12" s="45"/>
      <c r="M12" t="s">
        <v>30</v>
      </c>
    </row>
    <row r="13" spans="1:14" ht="25.5" customHeight="1" thickBot="1">
      <c r="A13" s="46"/>
      <c r="B13" s="46"/>
      <c r="C13" s="46"/>
      <c r="D13" s="46" t="s">
        <v>31</v>
      </c>
      <c r="E13" s="46" t="s">
        <v>32</v>
      </c>
      <c r="F13" s="47" t="s">
        <v>32</v>
      </c>
      <c r="G13" s="47" t="s">
        <v>33</v>
      </c>
      <c r="H13" s="48" t="s">
        <v>34</v>
      </c>
      <c r="I13" s="48" t="s">
        <v>35</v>
      </c>
      <c r="J13" s="46"/>
      <c r="K13" s="49"/>
      <c r="M13" s="50" t="s">
        <v>36</v>
      </c>
      <c r="N13" s="50"/>
    </row>
    <row r="14" spans="1:14" ht="13.5" thickTop="1">
      <c r="A14">
        <v>1</v>
      </c>
      <c r="B14" t="s">
        <v>37</v>
      </c>
      <c r="C14">
        <v>12</v>
      </c>
      <c r="D14" s="39">
        <v>109</v>
      </c>
      <c r="E14" s="4">
        <v>138.599</v>
      </c>
      <c r="F14" s="3">
        <v>0.339</v>
      </c>
      <c r="G14" s="3">
        <f aca="true" t="shared" si="0" ref="G14:G41">(50/(($E14-2)*($F$9-$B$9)))*($F14-$B$9)-0.0016</f>
        <v>0.2503751384331283</v>
      </c>
      <c r="H14" s="4">
        <f aca="true" t="shared" si="1" ref="H14:H41">16*$G14</f>
        <v>4.006002214930053</v>
      </c>
      <c r="I14" s="4">
        <f aca="true" t="shared" si="2" ref="I14:I41">11.2*$G14</f>
        <v>2.8042015504510367</v>
      </c>
      <c r="J14" s="51" t="s">
        <v>38</v>
      </c>
      <c r="K14" s="52"/>
      <c r="M14" s="53"/>
      <c r="N14" s="53"/>
    </row>
    <row r="15" spans="1:14" ht="25.5" customHeight="1">
      <c r="A15">
        <v>2</v>
      </c>
      <c r="B15" t="s">
        <v>37</v>
      </c>
      <c r="C15">
        <v>12</v>
      </c>
      <c r="D15" s="39">
        <v>109</v>
      </c>
      <c r="E15" s="4">
        <v>145.94</v>
      </c>
      <c r="F15" s="3">
        <v>0.381</v>
      </c>
      <c r="G15" s="3">
        <f t="shared" si="0"/>
        <v>0.26723797192029836</v>
      </c>
      <c r="H15" s="4">
        <f t="shared" si="1"/>
        <v>4.275807550724774</v>
      </c>
      <c r="I15" s="4">
        <f t="shared" si="2"/>
        <v>2.9930652855073414</v>
      </c>
      <c r="J15" s="52"/>
      <c r="K15" s="52"/>
      <c r="M15" s="50" t="s">
        <v>39</v>
      </c>
      <c r="N15" s="50"/>
    </row>
    <row r="16" spans="1:14" ht="12.75">
      <c r="A16">
        <v>3</v>
      </c>
      <c r="B16" t="s">
        <v>37</v>
      </c>
      <c r="C16">
        <v>5</v>
      </c>
      <c r="D16" s="39">
        <v>49</v>
      </c>
      <c r="E16" s="4">
        <v>145.36</v>
      </c>
      <c r="F16" s="3">
        <v>0.498</v>
      </c>
      <c r="G16" s="3">
        <f t="shared" si="0"/>
        <v>0.35143430498981665</v>
      </c>
      <c r="H16" s="4">
        <f t="shared" si="1"/>
        <v>5.622948879837066</v>
      </c>
      <c r="I16" s="4">
        <f t="shared" si="2"/>
        <v>3.936064215885946</v>
      </c>
      <c r="J16" s="54" t="s">
        <v>40</v>
      </c>
      <c r="K16" s="52"/>
      <c r="M16" s="53"/>
      <c r="N16" s="53"/>
    </row>
    <row r="17" spans="1:14" ht="25.5" customHeight="1">
      <c r="A17">
        <v>4</v>
      </c>
      <c r="B17" t="s">
        <v>37</v>
      </c>
      <c r="C17">
        <v>5</v>
      </c>
      <c r="D17" s="39">
        <v>49</v>
      </c>
      <c r="E17" s="4">
        <v>137.488</v>
      </c>
      <c r="F17" s="3">
        <v>0.455</v>
      </c>
      <c r="G17" s="3">
        <f t="shared" si="0"/>
        <v>0.33962711403275014</v>
      </c>
      <c r="H17" s="4">
        <f t="shared" si="1"/>
        <v>5.434033824524002</v>
      </c>
      <c r="I17" s="4">
        <f t="shared" si="2"/>
        <v>3.8038236771668013</v>
      </c>
      <c r="J17" s="52"/>
      <c r="K17" s="52"/>
      <c r="M17" s="50" t="s">
        <v>41</v>
      </c>
      <c r="N17" s="50"/>
    </row>
    <row r="18" spans="1:14" ht="12.75">
      <c r="A18">
        <v>5</v>
      </c>
      <c r="B18" t="s">
        <v>37</v>
      </c>
      <c r="C18">
        <v>20</v>
      </c>
      <c r="D18" s="39">
        <v>10</v>
      </c>
      <c r="E18" s="4">
        <v>141.56</v>
      </c>
      <c r="F18" s="3">
        <v>0.484</v>
      </c>
      <c r="G18" s="3">
        <f t="shared" si="0"/>
        <v>0.35083147068558207</v>
      </c>
      <c r="H18" s="4">
        <f t="shared" si="1"/>
        <v>5.613303530969313</v>
      </c>
      <c r="I18" s="4">
        <f t="shared" si="2"/>
        <v>3.929312471678519</v>
      </c>
      <c r="J18" s="52"/>
      <c r="K18" s="52"/>
      <c r="M18" s="53"/>
      <c r="N18" s="53"/>
    </row>
    <row r="19" spans="1:14" ht="25.5" customHeight="1">
      <c r="A19" s="55">
        <v>6</v>
      </c>
      <c r="B19" s="55" t="s">
        <v>37</v>
      </c>
      <c r="C19" s="55">
        <v>20</v>
      </c>
      <c r="D19" s="56">
        <v>10</v>
      </c>
      <c r="E19" s="57">
        <v>142.75</v>
      </c>
      <c r="F19" s="58">
        <v>0.488</v>
      </c>
      <c r="G19" s="58">
        <f t="shared" si="0"/>
        <v>0.3507457763725749</v>
      </c>
      <c r="H19" s="57">
        <f t="shared" si="1"/>
        <v>5.611932421961199</v>
      </c>
      <c r="I19" s="57">
        <f t="shared" si="2"/>
        <v>3.9283526953728387</v>
      </c>
      <c r="J19" s="59"/>
      <c r="K19" s="59"/>
      <c r="M19" s="50" t="s">
        <v>42</v>
      </c>
      <c r="N19" s="50"/>
    </row>
    <row r="20" spans="1:14" ht="12.75">
      <c r="A20" s="60">
        <v>7</v>
      </c>
      <c r="B20" t="s">
        <v>37</v>
      </c>
      <c r="C20" s="55">
        <v>0</v>
      </c>
      <c r="D20" s="56">
        <v>1</v>
      </c>
      <c r="E20" s="57">
        <v>136.4</v>
      </c>
      <c r="F20" s="58">
        <v>0.475</v>
      </c>
      <c r="G20" s="58">
        <f t="shared" si="0"/>
        <v>0.35754314809426824</v>
      </c>
      <c r="H20" s="57">
        <f t="shared" si="1"/>
        <v>5.720690369508292</v>
      </c>
      <c r="I20" s="57">
        <f t="shared" si="2"/>
        <v>4.004483258655804</v>
      </c>
      <c r="J20" s="61"/>
      <c r="K20" s="59"/>
      <c r="M20" s="53"/>
      <c r="N20" s="53"/>
    </row>
    <row r="21" spans="1:14" ht="25.5" customHeight="1">
      <c r="A21" s="60">
        <v>8</v>
      </c>
      <c r="B21" t="s">
        <v>37</v>
      </c>
      <c r="C21">
        <v>0</v>
      </c>
      <c r="D21" s="39">
        <v>1</v>
      </c>
      <c r="E21" s="4">
        <v>140.799</v>
      </c>
      <c r="F21" s="3">
        <v>0.487</v>
      </c>
      <c r="G21" s="3">
        <f t="shared" si="0"/>
        <v>0.3549647809461876</v>
      </c>
      <c r="H21" s="4">
        <f t="shared" si="1"/>
        <v>5.679436495139002</v>
      </c>
      <c r="I21" s="4">
        <f t="shared" si="2"/>
        <v>3.975605546597301</v>
      </c>
      <c r="J21" s="52"/>
      <c r="K21" s="52"/>
      <c r="M21" s="50" t="s">
        <v>43</v>
      </c>
      <c r="N21" s="50"/>
    </row>
    <row r="22" spans="1:14" ht="12.75">
      <c r="A22" s="62">
        <v>1</v>
      </c>
      <c r="B22" s="62" t="s">
        <v>44</v>
      </c>
      <c r="C22" s="62">
        <v>12</v>
      </c>
      <c r="D22" s="63">
        <v>172</v>
      </c>
      <c r="E22" s="64">
        <v>138.599</v>
      </c>
      <c r="F22" s="65">
        <v>0.436</v>
      </c>
      <c r="G22" s="65">
        <f t="shared" si="0"/>
        <v>0.32268753023198465</v>
      </c>
      <c r="H22" s="64">
        <f t="shared" si="1"/>
        <v>5.1630004837117545</v>
      </c>
      <c r="I22" s="64">
        <f t="shared" si="2"/>
        <v>3.6141003385982278</v>
      </c>
      <c r="J22" s="66" t="s">
        <v>45</v>
      </c>
      <c r="K22" s="67"/>
      <c r="M22" s="53"/>
      <c r="N22" s="53"/>
    </row>
    <row r="23" spans="1:14" ht="12.75" customHeight="1">
      <c r="A23">
        <v>2</v>
      </c>
      <c r="B23" t="s">
        <v>44</v>
      </c>
      <c r="C23">
        <v>12</v>
      </c>
      <c r="D23">
        <v>172</v>
      </c>
      <c r="E23" s="4">
        <v>145.944</v>
      </c>
      <c r="F23" s="3">
        <v>0.464</v>
      </c>
      <c r="G23" s="3">
        <f t="shared" si="0"/>
        <v>0.32594874236563826</v>
      </c>
      <c r="H23" s="4">
        <f t="shared" si="1"/>
        <v>5.215179877850212</v>
      </c>
      <c r="I23" s="4">
        <f t="shared" si="2"/>
        <v>3.6506259144951483</v>
      </c>
      <c r="J23" s="52"/>
      <c r="K23" s="52"/>
      <c r="M23" s="50" t="s">
        <v>46</v>
      </c>
      <c r="N23" s="50"/>
    </row>
    <row r="24" spans="1:11" ht="12.75">
      <c r="A24">
        <v>3</v>
      </c>
      <c r="B24" t="s">
        <v>44</v>
      </c>
      <c r="C24">
        <v>5</v>
      </c>
      <c r="D24">
        <v>47</v>
      </c>
      <c r="E24" s="4">
        <v>145.365</v>
      </c>
      <c r="F24" s="3">
        <v>0.465</v>
      </c>
      <c r="G24" s="3">
        <f t="shared" si="0"/>
        <v>0.3279819004985139</v>
      </c>
      <c r="H24" s="4">
        <f t="shared" si="1"/>
        <v>5.247710407976222</v>
      </c>
      <c r="I24" s="4">
        <f t="shared" si="2"/>
        <v>3.673397285583355</v>
      </c>
      <c r="J24" s="52"/>
      <c r="K24" s="52"/>
    </row>
    <row r="25" spans="1:11" ht="12.75">
      <c r="A25" s="55">
        <v>4</v>
      </c>
      <c r="B25" s="55" t="s">
        <v>44</v>
      </c>
      <c r="C25" s="55">
        <v>5</v>
      </c>
      <c r="D25" s="55">
        <v>47</v>
      </c>
      <c r="E25" s="57">
        <v>137.488</v>
      </c>
      <c r="F25" s="58">
        <v>0.441</v>
      </c>
      <c r="G25" s="58">
        <f t="shared" si="0"/>
        <v>0.32910469201411907</v>
      </c>
      <c r="H25" s="57">
        <f t="shared" si="1"/>
        <v>5.265675072225905</v>
      </c>
      <c r="I25" s="57">
        <f t="shared" si="2"/>
        <v>3.6859725505581333</v>
      </c>
      <c r="J25" s="59"/>
      <c r="K25" s="59"/>
    </row>
    <row r="26" spans="1:11" ht="12.75">
      <c r="A26" s="55">
        <v>5</v>
      </c>
      <c r="B26" s="55" t="s">
        <v>44</v>
      </c>
      <c r="C26" s="55">
        <v>20</v>
      </c>
      <c r="D26" s="55">
        <v>8</v>
      </c>
      <c r="E26" s="57">
        <v>141.56</v>
      </c>
      <c r="F26" s="58">
        <v>0.46</v>
      </c>
      <c r="G26" s="58">
        <f t="shared" si="0"/>
        <v>0.33331934791859663</v>
      </c>
      <c r="H26" s="57">
        <f t="shared" si="1"/>
        <v>5.333109566697546</v>
      </c>
      <c r="I26" s="57">
        <f t="shared" si="2"/>
        <v>3.733176696688282</v>
      </c>
      <c r="J26" s="68"/>
      <c r="K26" s="59"/>
    </row>
    <row r="27" spans="1:11" ht="12.75">
      <c r="A27">
        <v>9</v>
      </c>
      <c r="B27" t="s">
        <v>44</v>
      </c>
      <c r="C27">
        <v>20</v>
      </c>
      <c r="D27">
        <v>8</v>
      </c>
      <c r="E27" s="4">
        <v>142.225</v>
      </c>
      <c r="F27" s="3">
        <v>0.46</v>
      </c>
      <c r="G27" s="3">
        <f t="shared" si="0"/>
        <v>0.33173103366389267</v>
      </c>
      <c r="H27" s="4">
        <f t="shared" si="1"/>
        <v>5.307696538622283</v>
      </c>
      <c r="I27" s="4">
        <f t="shared" si="2"/>
        <v>3.7153875770355977</v>
      </c>
      <c r="J27" s="52"/>
      <c r="K27" s="52"/>
    </row>
    <row r="28" spans="1:11" ht="12.75">
      <c r="A28">
        <v>7</v>
      </c>
      <c r="B28" t="s">
        <v>44</v>
      </c>
      <c r="C28">
        <v>0</v>
      </c>
      <c r="D28">
        <v>1</v>
      </c>
      <c r="E28" s="4">
        <v>136.409</v>
      </c>
      <c r="F28" s="3">
        <v>0.461</v>
      </c>
      <c r="G28" s="3">
        <f t="shared" si="0"/>
        <v>0.346912206693074</v>
      </c>
      <c r="H28" s="4">
        <f t="shared" si="1"/>
        <v>5.550595307089184</v>
      </c>
      <c r="I28" s="4">
        <f t="shared" si="2"/>
        <v>3.8854167149624286</v>
      </c>
      <c r="J28" s="52"/>
      <c r="K28" s="52"/>
    </row>
    <row r="29" spans="1:11" ht="12.75">
      <c r="A29">
        <v>8</v>
      </c>
      <c r="B29" t="s">
        <v>44</v>
      </c>
      <c r="C29">
        <v>0</v>
      </c>
      <c r="D29">
        <v>1</v>
      </c>
      <c r="E29" s="4">
        <v>140.799</v>
      </c>
      <c r="F29" s="3">
        <v>0.471</v>
      </c>
      <c r="G29" s="3">
        <f t="shared" si="0"/>
        <v>0.34322602272573693</v>
      </c>
      <c r="H29" s="4">
        <f t="shared" si="1"/>
        <v>5.491616363611791</v>
      </c>
      <c r="I29" s="4">
        <f t="shared" si="2"/>
        <v>3.8441314545282532</v>
      </c>
      <c r="J29" s="52"/>
      <c r="K29" s="52"/>
    </row>
    <row r="30" spans="1:11" ht="12.75">
      <c r="A30" s="62">
        <v>6</v>
      </c>
      <c r="B30" s="62" t="s">
        <v>47</v>
      </c>
      <c r="C30" s="62">
        <v>12</v>
      </c>
      <c r="D30" s="62">
        <v>130</v>
      </c>
      <c r="E30" s="64">
        <v>142.75</v>
      </c>
      <c r="F30" s="65">
        <v>0.45</v>
      </c>
      <c r="G30" s="65">
        <f t="shared" si="0"/>
        <v>0.3232526767788217</v>
      </c>
      <c r="H30" s="64">
        <f t="shared" si="1"/>
        <v>5.172042828461147</v>
      </c>
      <c r="I30" s="64">
        <f t="shared" si="2"/>
        <v>3.6204299799228026</v>
      </c>
      <c r="J30" s="66" t="s">
        <v>48</v>
      </c>
      <c r="K30" s="67"/>
    </row>
    <row r="31" spans="1:11" ht="12.75">
      <c r="A31" s="55">
        <v>10</v>
      </c>
      <c r="B31" s="55" t="s">
        <v>47</v>
      </c>
      <c r="C31" s="55">
        <v>12</v>
      </c>
      <c r="D31" s="55">
        <v>130</v>
      </c>
      <c r="E31" s="57">
        <v>137.668</v>
      </c>
      <c r="F31" s="58">
        <v>0.44</v>
      </c>
      <c r="G31" s="58">
        <f t="shared" si="0"/>
        <v>0.3279153191446689</v>
      </c>
      <c r="H31" s="57">
        <f t="shared" si="1"/>
        <v>5.246645106314703</v>
      </c>
      <c r="I31" s="57">
        <f t="shared" si="2"/>
        <v>3.672651574420292</v>
      </c>
      <c r="J31" s="59"/>
      <c r="K31" s="59"/>
    </row>
    <row r="32" spans="1:11" ht="12.75">
      <c r="A32" s="55">
        <v>11</v>
      </c>
      <c r="B32" s="55" t="s">
        <v>47</v>
      </c>
      <c r="C32" s="55">
        <v>5</v>
      </c>
      <c r="D32" s="55">
        <v>7</v>
      </c>
      <c r="E32" s="57">
        <v>140.799</v>
      </c>
      <c r="F32" s="58">
        <v>0.469</v>
      </c>
      <c r="G32" s="58">
        <f t="shared" si="0"/>
        <v>0.34175867794818066</v>
      </c>
      <c r="H32" s="57">
        <f t="shared" si="1"/>
        <v>5.4681388471708905</v>
      </c>
      <c r="I32" s="57">
        <f t="shared" si="2"/>
        <v>3.827697193019623</v>
      </c>
      <c r="J32" s="61"/>
      <c r="K32" s="59"/>
    </row>
    <row r="33" spans="1:11" ht="12.75">
      <c r="A33">
        <v>12</v>
      </c>
      <c r="B33" t="s">
        <v>47</v>
      </c>
      <c r="C33">
        <v>5</v>
      </c>
      <c r="D33">
        <v>7</v>
      </c>
      <c r="E33" s="4">
        <v>140.145</v>
      </c>
      <c r="F33" s="3">
        <v>0.459</v>
      </c>
      <c r="G33" s="3">
        <f t="shared" si="0"/>
        <v>0.3360127344574855</v>
      </c>
      <c r="H33" s="4">
        <f t="shared" si="1"/>
        <v>5.376203751319768</v>
      </c>
      <c r="I33" s="4">
        <f t="shared" si="2"/>
        <v>3.763342625923837</v>
      </c>
      <c r="J33" s="52"/>
      <c r="K33" s="52"/>
    </row>
    <row r="34" spans="1:11" ht="12.75">
      <c r="A34">
        <v>13</v>
      </c>
      <c r="B34" t="s">
        <v>47</v>
      </c>
      <c r="C34">
        <v>20</v>
      </c>
      <c r="D34">
        <v>1</v>
      </c>
      <c r="E34" s="4">
        <v>138.674</v>
      </c>
      <c r="F34" s="3">
        <v>0.46</v>
      </c>
      <c r="G34" s="3">
        <f t="shared" si="0"/>
        <v>0.3403914848143711</v>
      </c>
      <c r="H34" s="4">
        <f t="shared" si="1"/>
        <v>5.4462637570299375</v>
      </c>
      <c r="I34" s="4">
        <f t="shared" si="2"/>
        <v>3.812384629920956</v>
      </c>
      <c r="J34" s="52"/>
      <c r="K34" s="52"/>
    </row>
    <row r="35" spans="1:11" ht="12.75">
      <c r="A35">
        <v>14</v>
      </c>
      <c r="B35" t="s">
        <v>47</v>
      </c>
      <c r="C35">
        <v>20</v>
      </c>
      <c r="D35">
        <v>1</v>
      </c>
      <c r="E35" s="4">
        <v>137.155</v>
      </c>
      <c r="F35" s="3">
        <v>0.455</v>
      </c>
      <c r="G35" s="3">
        <f t="shared" si="0"/>
        <v>0.34046784230009436</v>
      </c>
      <c r="H35" s="4">
        <f t="shared" si="1"/>
        <v>5.44748547680151</v>
      </c>
      <c r="I35" s="4">
        <f t="shared" si="2"/>
        <v>3.8132398337610565</v>
      </c>
      <c r="J35" s="52"/>
      <c r="K35" s="52"/>
    </row>
    <row r="36" spans="1:11" ht="12.75">
      <c r="A36" s="62">
        <v>16</v>
      </c>
      <c r="B36" s="62" t="s">
        <v>49</v>
      </c>
      <c r="C36" s="62">
        <v>12</v>
      </c>
      <c r="D36" s="62">
        <v>100</v>
      </c>
      <c r="E36" s="64">
        <v>141.165</v>
      </c>
      <c r="F36" s="65">
        <v>0.464</v>
      </c>
      <c r="G36" s="65">
        <f t="shared" si="0"/>
        <v>0.3371969401148237</v>
      </c>
      <c r="H36" s="64">
        <f t="shared" si="1"/>
        <v>5.395151041837179</v>
      </c>
      <c r="I36" s="64">
        <f t="shared" si="2"/>
        <v>3.7766057292860253</v>
      </c>
      <c r="J36" s="66" t="s">
        <v>50</v>
      </c>
      <c r="K36" s="67"/>
    </row>
    <row r="37" spans="1:11" ht="12.75">
      <c r="A37">
        <v>17</v>
      </c>
      <c r="B37" t="s">
        <v>49</v>
      </c>
      <c r="C37">
        <v>12</v>
      </c>
      <c r="D37">
        <v>100</v>
      </c>
      <c r="E37" s="4">
        <v>137.43</v>
      </c>
      <c r="F37" s="3">
        <v>0.456</v>
      </c>
      <c r="G37" s="3">
        <f t="shared" si="0"/>
        <v>0.34052517329955895</v>
      </c>
      <c r="H37" s="4">
        <f t="shared" si="1"/>
        <v>5.448402772792943</v>
      </c>
      <c r="I37" s="4">
        <f t="shared" si="2"/>
        <v>3.81388194095506</v>
      </c>
      <c r="J37" s="52"/>
      <c r="K37" s="52"/>
    </row>
    <row r="38" spans="1:11" ht="12.75">
      <c r="A38" s="55">
        <v>18</v>
      </c>
      <c r="B38" s="55" t="s">
        <v>49</v>
      </c>
      <c r="C38" s="55">
        <v>5</v>
      </c>
      <c r="D38" s="55">
        <v>33</v>
      </c>
      <c r="E38" s="57">
        <v>141.165</v>
      </c>
      <c r="F38" s="58">
        <v>0.455</v>
      </c>
      <c r="G38" s="58">
        <f t="shared" si="0"/>
        <v>0.3306112544538444</v>
      </c>
      <c r="H38" s="57">
        <f t="shared" si="1"/>
        <v>5.289780071261511</v>
      </c>
      <c r="I38" s="57">
        <f t="shared" si="2"/>
        <v>3.7028460498830573</v>
      </c>
      <c r="J38" s="59"/>
      <c r="K38" s="59"/>
    </row>
    <row r="39" spans="1:11" ht="12.75">
      <c r="A39" s="55">
        <v>19</v>
      </c>
      <c r="B39" s="55" t="s">
        <v>49</v>
      </c>
      <c r="C39" s="55">
        <v>5</v>
      </c>
      <c r="D39" s="55">
        <v>33</v>
      </c>
      <c r="E39" s="57">
        <v>137.43</v>
      </c>
      <c r="F39" s="58">
        <v>0.467</v>
      </c>
      <c r="G39" s="58">
        <f t="shared" si="0"/>
        <v>0.34879633133537247</v>
      </c>
      <c r="H39" s="57">
        <f t="shared" si="1"/>
        <v>5.5807413013659595</v>
      </c>
      <c r="I39" s="57">
        <f t="shared" si="2"/>
        <v>3.9065189109561715</v>
      </c>
      <c r="J39" s="61"/>
      <c r="K39" s="59"/>
    </row>
    <row r="40" spans="1:11" ht="12.75">
      <c r="A40">
        <v>20</v>
      </c>
      <c r="B40" t="s">
        <v>49</v>
      </c>
      <c r="C40">
        <v>0</v>
      </c>
      <c r="D40">
        <v>1</v>
      </c>
      <c r="E40" s="4">
        <v>138.74</v>
      </c>
      <c r="F40" s="3">
        <v>0.465</v>
      </c>
      <c r="G40" s="3">
        <f t="shared" si="0"/>
        <v>0.34395001583274426</v>
      </c>
      <c r="H40" s="4">
        <f t="shared" si="1"/>
        <v>5.503200253323908</v>
      </c>
      <c r="I40" s="4">
        <f t="shared" si="2"/>
        <v>3.8522401773267356</v>
      </c>
      <c r="J40" s="52"/>
      <c r="K40" s="52"/>
    </row>
    <row r="41" spans="1:11" ht="12.75">
      <c r="A41" s="69">
        <v>21</v>
      </c>
      <c r="B41" s="69" t="s">
        <v>49</v>
      </c>
      <c r="C41" s="69">
        <v>0</v>
      </c>
      <c r="D41" s="69">
        <v>1</v>
      </c>
      <c r="E41" s="70">
        <v>139.342</v>
      </c>
      <c r="F41" s="71">
        <v>0.465</v>
      </c>
      <c r="G41" s="71">
        <f t="shared" si="0"/>
        <v>0.3424353945986621</v>
      </c>
      <c r="H41" s="70">
        <f t="shared" si="1"/>
        <v>5.478966313578594</v>
      </c>
      <c r="I41" s="70">
        <f t="shared" si="2"/>
        <v>3.8352764195050155</v>
      </c>
      <c r="J41" s="72"/>
      <c r="K41" s="72"/>
    </row>
    <row r="42" spans="4:11" ht="12.75">
      <c r="D42" s="73"/>
      <c r="F42" s="3"/>
      <c r="G42" s="3"/>
      <c r="H42" s="4"/>
      <c r="I42" s="4"/>
      <c r="J42" s="52"/>
      <c r="K42" s="52"/>
    </row>
  </sheetData>
  <mergeCells count="11">
    <mergeCell ref="M21:N21"/>
    <mergeCell ref="M22:N22"/>
    <mergeCell ref="M23:N23"/>
    <mergeCell ref="M17:N17"/>
    <mergeCell ref="M18:N18"/>
    <mergeCell ref="M19:N19"/>
    <mergeCell ref="M20:N20"/>
    <mergeCell ref="M13:N13"/>
    <mergeCell ref="M14:N14"/>
    <mergeCell ref="M15:N15"/>
    <mergeCell ref="M16:N1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-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2005-06-03T00:05:51Z</dcterms:created>
  <dcterms:modified xsi:type="dcterms:W3CDTF">2005-06-03T00:06:25Z</dcterms:modified>
  <cp:category/>
  <cp:version/>
  <cp:contentType/>
  <cp:contentStatus/>
</cp:coreProperties>
</file>