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30" yWindow="-30" windowWidth="9690" windowHeight="5550"/>
  </bookViews>
  <sheets>
    <sheet name="Sheet1" sheetId="1" r:id="rId1"/>
  </sheets>
  <definedNames>
    <definedName name="_xlnm.Print_Area" localSheetId="0">Sheet1!$A:$K</definedName>
    <definedName name="_xlnm.Print_Titles" localSheetId="0">Sheet1!$3:$16</definedName>
  </definedNames>
  <calcPr calcId="145621"/>
</workbook>
</file>

<file path=xl/calcChain.xml><?xml version="1.0" encoding="utf-8"?>
<calcChain xmlns="http://schemas.openxmlformats.org/spreadsheetml/2006/main">
  <c r="K19" i="1" l="1"/>
  <c r="K27" i="1"/>
  <c r="K17" i="1"/>
  <c r="K25" i="1"/>
  <c r="K20" i="1"/>
  <c r="K18" i="1"/>
  <c r="K23" i="1"/>
  <c r="K21" i="1"/>
  <c r="K28" i="1"/>
  <c r="K24" i="1"/>
  <c r="K26" i="1"/>
  <c r="K22" i="1"/>
  <c r="I22" i="1"/>
  <c r="J22" i="1"/>
  <c r="I26" i="1"/>
  <c r="J26" i="1"/>
  <c r="I21" i="1"/>
  <c r="J21" i="1"/>
  <c r="I23" i="1"/>
  <c r="J23" i="1"/>
  <c r="I25" i="1"/>
  <c r="J25" i="1"/>
  <c r="I17" i="1"/>
  <c r="J17" i="1"/>
  <c r="I27" i="1"/>
  <c r="J27" i="1"/>
  <c r="I19" i="1"/>
  <c r="J19" i="1"/>
  <c r="I24" i="1"/>
  <c r="J24" i="1"/>
  <c r="I28" i="1"/>
  <c r="J28" i="1"/>
  <c r="I20" i="1"/>
  <c r="J20" i="1"/>
  <c r="J18" i="1"/>
  <c r="I18" i="1"/>
</calcChain>
</file>

<file path=xl/sharedStrings.xml><?xml version="1.0" encoding="utf-8"?>
<sst xmlns="http://schemas.openxmlformats.org/spreadsheetml/2006/main" count="77" uniqueCount="72">
  <si>
    <t>UW</t>
  </si>
  <si>
    <t>University of Washington Oceanography Technical Services</t>
  </si>
  <si>
    <t>School of Oceanography</t>
  </si>
  <si>
    <t>Katherine A. Krogslund, Manager</t>
  </si>
  <si>
    <t>University of Washington</t>
  </si>
  <si>
    <t>Phone:</t>
  </si>
  <si>
    <t>(206) 543-9235</t>
  </si>
  <si>
    <t>Seattle, WA  98195-7940</t>
  </si>
  <si>
    <t>E-Mail:</t>
  </si>
  <si>
    <t>kkrog@u.washington.edu</t>
  </si>
  <si>
    <t>Date:</t>
  </si>
  <si>
    <t>Analyst:</t>
  </si>
  <si>
    <t>Dilution</t>
  </si>
  <si>
    <t>Fo</t>
  </si>
  <si>
    <t>Fa</t>
  </si>
  <si>
    <t>Chlorophyll</t>
  </si>
  <si>
    <t>Phaeopigment</t>
  </si>
  <si>
    <t>Fo/Fa</t>
  </si>
  <si>
    <t>Factor</t>
  </si>
  <si>
    <t>Ratio</t>
  </si>
  <si>
    <t xml:space="preserve"> </t>
  </si>
  <si>
    <t>Chlorophyll Sample Analyses, Turner Model TD700 Fluorometer</t>
  </si>
  <si>
    <t>Vol</t>
  </si>
  <si>
    <t>Fo/Fa Max</t>
  </si>
  <si>
    <t>K</t>
  </si>
  <si>
    <t>Box 355351</t>
  </si>
  <si>
    <t xml:space="preserve">Marine Chemistry Laboratory </t>
  </si>
  <si>
    <t>Filename:</t>
  </si>
  <si>
    <t>(L)</t>
  </si>
  <si>
    <t>Extraction</t>
  </si>
  <si>
    <t>Volume</t>
  </si>
  <si>
    <t>Filtered</t>
  </si>
  <si>
    <t>(ug/L)</t>
  </si>
  <si>
    <t>Academic fluorometer</t>
  </si>
  <si>
    <t>Multi-Optional Raw Fluorescence Mode</t>
  </si>
  <si>
    <t>Tube #</t>
  </si>
  <si>
    <t>Greengrove</t>
  </si>
  <si>
    <t>notes</t>
  </si>
  <si>
    <t>Station</t>
  </si>
  <si>
    <t>C73</t>
  </si>
  <si>
    <t>C200</t>
  </si>
  <si>
    <t>C516</t>
  </si>
  <si>
    <t>C5010</t>
  </si>
  <si>
    <t>Number got wiped off</t>
  </si>
  <si>
    <t>Carolyn and Jonathan</t>
  </si>
  <si>
    <t>20120413chlorocot</t>
  </si>
  <si>
    <t>COMBAY 04.13.2012</t>
  </si>
  <si>
    <t>C531</t>
  </si>
  <si>
    <t>C70</t>
  </si>
  <si>
    <t>C502</t>
  </si>
  <si>
    <t>C532</t>
  </si>
  <si>
    <t>C88</t>
  </si>
  <si>
    <t>C75</t>
  </si>
  <si>
    <t>C14</t>
  </si>
  <si>
    <t>C92</t>
  </si>
  <si>
    <t>small leak @ filtration cup</t>
  </si>
  <si>
    <t>dropped filter</t>
  </si>
  <si>
    <t>lower than low STD</t>
  </si>
  <si>
    <t>Depth (m)</t>
  </si>
  <si>
    <t>C865</t>
  </si>
  <si>
    <t>Spilled Tube</t>
  </si>
  <si>
    <t>C471</t>
  </si>
  <si>
    <t>Low Numbers</t>
  </si>
  <si>
    <t>C526</t>
  </si>
  <si>
    <t>C82</t>
  </si>
  <si>
    <t>C517</t>
  </si>
  <si>
    <t>C509</t>
  </si>
  <si>
    <t>C503</t>
  </si>
  <si>
    <t>C2</t>
  </si>
  <si>
    <t>C42</t>
  </si>
  <si>
    <t>C207</t>
  </si>
  <si>
    <t>C507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</si>
</sst>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1">
    <font>
      <sz val="10"/>
      <name val="Geneva"/>
    </font>
    <font>
      <b/>
      <sz val="10"/>
      <name val="Geneva"/>
    </font>
    <font>
      <i/>
      <sz val="10"/>
      <name val="Geneva"/>
    </font>
    <font>
      <sz val="9"/>
      <name val="Geneva"/>
    </font>
    <font>
      <sz val="12"/>
      <name val="Geneva"/>
    </font>
    <font>
      <sz val="9"/>
      <color indexed="39"/>
      <name val="Geneva"/>
    </font>
    <font>
      <sz val="48"/>
      <color indexed="28"/>
      <name val="Poster Bodoni ATT"/>
      <family val="1"/>
    </font>
    <font>
      <sz val="12"/>
      <color indexed="28"/>
      <name val="Poster Bodoni ATT"/>
      <family val="1"/>
    </font>
    <font>
      <b/>
      <sz val="12"/>
      <name val="Geneva"/>
    </font>
    <font>
      <sz val="10"/>
      <name val="Geneva"/>
    </font>
    <font>
      <sz val="9"/>
      <color indexed="56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double">
        <color indexed="12"/>
      </bottom>
      <diagonal/>
    </border>
    <border>
      <left/>
      <right/>
      <top/>
      <bottom style="double">
        <color indexed="56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0" fillId="0" borderId="0" xfId="0" applyNumberFormat="1"/>
    <xf numFmtId="166" fontId="4" fillId="0" borderId="0" xfId="0" applyNumberFormat="1" applyFont="1"/>
    <xf numFmtId="0" fontId="2" fillId="0" borderId="0" xfId="0" applyFont="1"/>
    <xf numFmtId="166" fontId="0" fillId="0" borderId="0" xfId="0" applyNumberFormat="1"/>
    <xf numFmtId="165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165" fontId="0" fillId="2" borderId="0" xfId="0" applyNumberFormat="1" applyFill="1" applyBorder="1" applyAlignment="1">
      <alignment horizontal="right"/>
    </xf>
    <xf numFmtId="166" fontId="0" fillId="2" borderId="3" xfId="0" applyNumberFormat="1" applyFill="1" applyBorder="1"/>
    <xf numFmtId="0" fontId="0" fillId="2" borderId="0" xfId="0" applyFill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 applyAlignment="1">
      <alignment horizontal="right"/>
    </xf>
    <xf numFmtId="15" fontId="0" fillId="2" borderId="6" xfId="0" applyNumberFormat="1" applyFill="1" applyBorder="1"/>
    <xf numFmtId="165" fontId="0" fillId="2" borderId="7" xfId="0" applyNumberFormat="1" applyFill="1" applyBorder="1" applyAlignment="1">
      <alignment horizontal="right"/>
    </xf>
    <xf numFmtId="2" fontId="0" fillId="2" borderId="5" xfId="0" applyNumberFormat="1" applyFill="1" applyBorder="1"/>
    <xf numFmtId="2" fontId="0" fillId="2" borderId="5" xfId="0" applyNumberFormat="1" applyFill="1" applyBorder="1" applyAlignment="1">
      <alignment horizontal="right"/>
    </xf>
    <xf numFmtId="1" fontId="0" fillId="2" borderId="0" xfId="0" applyNumberFormat="1" applyFill="1" applyBorder="1"/>
    <xf numFmtId="0" fontId="0" fillId="0" borderId="0" xfId="0" applyFont="1" applyAlignment="1"/>
    <xf numFmtId="0" fontId="0" fillId="0" borderId="0" xfId="0" applyAlignment="1"/>
    <xf numFmtId="1" fontId="0" fillId="2" borderId="0" xfId="0" applyNumberFormat="1" applyFill="1" applyBorder="1" applyAlignment="1"/>
    <xf numFmtId="2" fontId="0" fillId="2" borderId="5" xfId="0" applyNumberFormat="1" applyFill="1" applyBorder="1" applyAlignment="1"/>
    <xf numFmtId="164" fontId="3" fillId="0" borderId="0" xfId="0" applyNumberFormat="1" applyFont="1" applyAlignment="1"/>
    <xf numFmtId="1" fontId="0" fillId="2" borderId="0" xfId="0" applyNumberFormat="1" applyFill="1" applyBorder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2" borderId="2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166" fontId="8" fillId="0" borderId="0" xfId="0" applyNumberFormat="1" applyFont="1"/>
    <xf numFmtId="0" fontId="1" fillId="0" borderId="0" xfId="0" applyFont="1"/>
    <xf numFmtId="165" fontId="8" fillId="0" borderId="0" xfId="0" applyNumberFormat="1" applyFont="1"/>
    <xf numFmtId="0" fontId="1" fillId="0" borderId="0" xfId="0" applyFont="1" applyAlignment="1"/>
    <xf numFmtId="0" fontId="8" fillId="0" borderId="0" xfId="0" applyFont="1" applyAlignment="1"/>
    <xf numFmtId="165" fontId="8" fillId="0" borderId="0" xfId="0" applyNumberFormat="1" applyFont="1" applyAlignment="1"/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6" fontId="0" fillId="2" borderId="2" xfId="0" applyNumberFormat="1" applyFill="1" applyBorder="1"/>
    <xf numFmtId="0" fontId="0" fillId="2" borderId="2" xfId="0" applyFill="1" applyBorder="1" applyAlignment="1"/>
    <xf numFmtId="166" fontId="0" fillId="2" borderId="0" xfId="0" applyNumberFormat="1" applyFill="1" applyBorder="1"/>
    <xf numFmtId="0" fontId="0" fillId="2" borderId="0" xfId="0" applyFill="1" applyBorder="1" applyAlignment="1"/>
    <xf numFmtId="0" fontId="0" fillId="2" borderId="7" xfId="0" applyFill="1" applyBorder="1"/>
    <xf numFmtId="0" fontId="0" fillId="2" borderId="5" xfId="0" applyFill="1" applyBorder="1" applyAlignment="1">
      <alignment horizontal="left"/>
    </xf>
    <xf numFmtId="165" fontId="5" fillId="0" borderId="8" xfId="0" applyNumberFormat="1" applyFont="1" applyBorder="1" applyAlignment="1">
      <alignment horizontal="center"/>
    </xf>
    <xf numFmtId="0" fontId="0" fillId="3" borderId="5" xfId="0" applyFill="1" applyBorder="1" applyAlignment="1">
      <alignment horizontal="right"/>
    </xf>
    <xf numFmtId="166" fontId="3" fillId="0" borderId="0" xfId="0" applyNumberFormat="1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9" xfId="0" applyFont="1" applyBorder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2" borderId="0" xfId="0" applyNumberFormat="1" applyFill="1" applyBorder="1"/>
    <xf numFmtId="0" fontId="0" fillId="2" borderId="10" xfId="0" applyFill="1" applyBorder="1"/>
    <xf numFmtId="164" fontId="8" fillId="0" borderId="0" xfId="0" applyNumberFormat="1" applyFont="1"/>
    <xf numFmtId="164" fontId="4" fillId="0" borderId="0" xfId="0" applyNumberFormat="1" applyFont="1"/>
    <xf numFmtId="164" fontId="0" fillId="2" borderId="2" xfId="0" applyNumberFormat="1" applyFill="1" applyBorder="1" applyAlignment="1">
      <alignment horizontal="left"/>
    </xf>
    <xf numFmtId="164" fontId="0" fillId="2" borderId="0" xfId="0" applyNumberFormat="1" applyFill="1" applyBorder="1"/>
    <xf numFmtId="164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10" fillId="0" borderId="0" xfId="0" applyNumberFormat="1" applyFont="1"/>
    <xf numFmtId="164" fontId="3" fillId="0" borderId="9" xfId="0" applyNumberFormat="1" applyFont="1" applyBorder="1"/>
    <xf numFmtId="167" fontId="0" fillId="3" borderId="0" xfId="0" applyNumberFormat="1" applyFill="1" applyAlignment="1">
      <alignment horizontal="right"/>
    </xf>
    <xf numFmtId="167" fontId="0" fillId="3" borderId="5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selection activeCell="G42" sqref="G42"/>
    </sheetView>
  </sheetViews>
  <sheetFormatPr defaultColWidth="11.5703125" defaultRowHeight="12.75"/>
  <cols>
    <col min="1" max="1" width="10.7109375" customWidth="1"/>
    <col min="2" max="2" width="8.85546875" style="7" bestFit="1" customWidth="1"/>
    <col min="3" max="3" width="8.42578125" customWidth="1"/>
    <col min="4" max="4" width="6.7109375" style="7" customWidth="1"/>
    <col min="5" max="5" width="6.7109375" customWidth="1"/>
    <col min="6" max="6" width="5.7109375" customWidth="1"/>
    <col min="7" max="7" width="10.5703125" style="27" customWidth="1"/>
    <col min="8" max="8" width="12.5703125" style="27" customWidth="1"/>
    <col min="9" max="9" width="14.42578125" bestFit="1" customWidth="1"/>
    <col min="10" max="10" width="19.140625" bestFit="1" customWidth="1"/>
    <col min="11" max="11" width="5.42578125" bestFit="1" customWidth="1"/>
  </cols>
  <sheetData>
    <row r="1" spans="1:13" ht="56.1" customHeight="1">
      <c r="A1" s="38" t="s">
        <v>0</v>
      </c>
    </row>
    <row r="2" spans="1:13" ht="15.75">
      <c r="A2" s="39" t="s">
        <v>1</v>
      </c>
    </row>
    <row r="3" spans="1:13" ht="15.75">
      <c r="A3" s="40" t="s">
        <v>2</v>
      </c>
      <c r="B3" s="71"/>
      <c r="C3" s="41"/>
      <c r="D3" s="41"/>
      <c r="E3" s="42"/>
      <c r="F3" s="42"/>
      <c r="G3" s="40" t="s">
        <v>26</v>
      </c>
      <c r="H3" s="43"/>
      <c r="I3" s="44"/>
      <c r="J3" s="42"/>
      <c r="K3" s="42"/>
    </row>
    <row r="4" spans="1:13" ht="15.75">
      <c r="A4" s="40" t="s">
        <v>25</v>
      </c>
      <c r="B4" s="71"/>
      <c r="C4" s="41"/>
      <c r="D4" s="41"/>
      <c r="E4" s="42"/>
      <c r="F4" s="42"/>
      <c r="G4" s="41" t="s">
        <v>3</v>
      </c>
      <c r="H4" s="43"/>
      <c r="I4" s="44"/>
      <c r="J4" s="42"/>
      <c r="K4" s="42"/>
    </row>
    <row r="5" spans="1:13" ht="15.75">
      <c r="A5" s="40" t="s">
        <v>4</v>
      </c>
      <c r="B5" s="71"/>
      <c r="C5" s="42"/>
      <c r="D5" s="41"/>
      <c r="E5" s="42"/>
      <c r="F5" s="42"/>
      <c r="G5" s="41" t="s">
        <v>5</v>
      </c>
      <c r="H5" s="43"/>
      <c r="I5" s="45" t="s">
        <v>6</v>
      </c>
      <c r="J5" s="42"/>
      <c r="K5" s="42"/>
    </row>
    <row r="6" spans="1:13" ht="15.75">
      <c r="A6" s="40" t="s">
        <v>7</v>
      </c>
      <c r="B6" s="71"/>
      <c r="C6" s="41"/>
      <c r="D6" s="41"/>
      <c r="E6" s="42"/>
      <c r="F6" s="42"/>
      <c r="G6" s="40" t="s">
        <v>8</v>
      </c>
      <c r="H6" s="42"/>
      <c r="I6" s="46" t="s">
        <v>9</v>
      </c>
      <c r="J6" s="42"/>
      <c r="K6" s="42"/>
    </row>
    <row r="7" spans="1:13" ht="15">
      <c r="A7" t="s">
        <v>33</v>
      </c>
      <c r="B7" s="72"/>
      <c r="C7" s="8"/>
      <c r="D7" s="8"/>
      <c r="G7"/>
      <c r="H7"/>
    </row>
    <row r="8" spans="1:13" ht="13.5" thickBot="1">
      <c r="A8" s="9" t="s">
        <v>21</v>
      </c>
      <c r="C8" s="10"/>
      <c r="D8" s="10"/>
      <c r="E8" s="10"/>
      <c r="F8" s="11"/>
      <c r="G8" s="26"/>
      <c r="H8" s="27" t="s">
        <v>34</v>
      </c>
    </row>
    <row r="9" spans="1:13" ht="13.5" thickTop="1">
      <c r="A9" s="12" t="s">
        <v>36</v>
      </c>
      <c r="B9" s="73"/>
      <c r="C9" s="13"/>
      <c r="D9" s="13"/>
      <c r="E9" s="13"/>
      <c r="F9" s="51"/>
      <c r="G9" s="52"/>
      <c r="H9" s="36"/>
      <c r="I9" s="36" t="s">
        <v>10</v>
      </c>
      <c r="J9" s="21">
        <v>39550</v>
      </c>
    </row>
    <row r="10" spans="1:13">
      <c r="A10" s="14" t="s">
        <v>46</v>
      </c>
      <c r="B10" s="74"/>
      <c r="C10" s="15"/>
      <c r="D10" s="15"/>
      <c r="E10" s="69"/>
      <c r="F10" s="53"/>
      <c r="G10" s="54"/>
      <c r="H10" s="37"/>
      <c r="I10" s="37" t="s">
        <v>11</v>
      </c>
      <c r="J10" s="22" t="s">
        <v>44</v>
      </c>
    </row>
    <row r="11" spans="1:13">
      <c r="A11" s="17" t="s">
        <v>23</v>
      </c>
      <c r="B11" s="79">
        <v>2.02257</v>
      </c>
      <c r="C11" s="18"/>
      <c r="D11" s="18"/>
      <c r="E11" s="25"/>
      <c r="F11" s="28"/>
      <c r="G11" s="28"/>
      <c r="H11" s="31"/>
      <c r="I11" s="16"/>
      <c r="J11" s="55" t="s">
        <v>20</v>
      </c>
    </row>
    <row r="12" spans="1:13" ht="13.5" thickBot="1">
      <c r="A12" s="19" t="s">
        <v>24</v>
      </c>
      <c r="B12" s="80">
        <v>0.117303</v>
      </c>
      <c r="C12" s="56"/>
      <c r="D12" s="20"/>
      <c r="E12" s="23"/>
      <c r="F12" s="29"/>
      <c r="G12" s="29"/>
      <c r="H12" s="24"/>
      <c r="I12" s="58" t="s">
        <v>27</v>
      </c>
      <c r="J12" s="70" t="s">
        <v>45</v>
      </c>
    </row>
    <row r="13" spans="1:13" s="1" customFormat="1" thickTop="1">
      <c r="A13" s="2"/>
      <c r="B13" s="75"/>
      <c r="C13" s="3"/>
      <c r="D13" s="5"/>
      <c r="E13" s="3"/>
      <c r="F13" s="3"/>
      <c r="G13" s="30"/>
      <c r="H13" s="30"/>
      <c r="I13" s="6"/>
      <c r="J13" s="3"/>
      <c r="K13" s="4"/>
    </row>
    <row r="14" spans="1:13" s="1" customFormat="1" ht="12">
      <c r="B14" s="76"/>
      <c r="C14" s="32"/>
      <c r="D14" s="32" t="s">
        <v>30</v>
      </c>
      <c r="E14" s="33" t="s">
        <v>29</v>
      </c>
      <c r="F14" s="32"/>
      <c r="G14" s="33"/>
      <c r="H14" s="33"/>
      <c r="I14" s="34"/>
      <c r="J14" s="32"/>
      <c r="K14" s="35"/>
    </row>
    <row r="15" spans="1:13" s="1" customFormat="1" ht="12">
      <c r="A15" s="65" t="s">
        <v>38</v>
      </c>
      <c r="B15" s="77" t="s">
        <v>58</v>
      </c>
      <c r="C15" s="32" t="s">
        <v>35</v>
      </c>
      <c r="D15" s="32" t="s">
        <v>31</v>
      </c>
      <c r="E15" s="33" t="s">
        <v>22</v>
      </c>
      <c r="F15" s="32" t="s">
        <v>12</v>
      </c>
      <c r="I15" s="34" t="s">
        <v>15</v>
      </c>
      <c r="J15" s="64" t="s">
        <v>16</v>
      </c>
      <c r="K15" s="35" t="s">
        <v>17</v>
      </c>
      <c r="M15" s="59"/>
    </row>
    <row r="16" spans="1:13" s="1" customFormat="1" thickBot="1">
      <c r="A16" s="66"/>
      <c r="B16" s="78"/>
      <c r="C16" s="47"/>
      <c r="D16" s="47" t="s">
        <v>28</v>
      </c>
      <c r="E16" s="48" t="s">
        <v>28</v>
      </c>
      <c r="F16" s="47" t="s">
        <v>18</v>
      </c>
      <c r="G16" s="48" t="s">
        <v>13</v>
      </c>
      <c r="H16" s="48" t="s">
        <v>14</v>
      </c>
      <c r="I16" s="57" t="s">
        <v>32</v>
      </c>
      <c r="J16" s="57" t="s">
        <v>32</v>
      </c>
      <c r="K16" s="49" t="s">
        <v>19</v>
      </c>
      <c r="L16" s="1" t="s">
        <v>37</v>
      </c>
    </row>
    <row r="17" spans="1:12" s="1" customFormat="1" ht="13.5" thickTop="1">
      <c r="A17" s="1">
        <v>1</v>
      </c>
      <c r="B17" s="76">
        <v>1</v>
      </c>
      <c r="C17" s="68" t="s">
        <v>41</v>
      </c>
      <c r="D17" s="61">
        <v>0.14499999999999999</v>
      </c>
      <c r="E17" s="61">
        <v>0.01</v>
      </c>
      <c r="F17" s="60">
        <v>2</v>
      </c>
      <c r="G17" s="62">
        <v>447.2</v>
      </c>
      <c r="H17" s="62">
        <v>233.6</v>
      </c>
      <c r="I17" s="61">
        <f>($B$12)*($B$11)/($B$11-1)*(G17-H17)*(E17)/(D17)*(F17)</f>
        <v>6.8356981186288914</v>
      </c>
      <c r="J17" s="61">
        <f>($B$12)*($B$11)/($B$11-1)*(($B$11*H17)-G17)*(E17)/(D17)*(F17)</f>
        <v>0.80877419953055796</v>
      </c>
      <c r="K17" s="63">
        <f>$G17/$H17</f>
        <v>1.9143835616438356</v>
      </c>
      <c r="L17" s="1" t="s">
        <v>43</v>
      </c>
    </row>
    <row r="18" spans="1:12" s="1" customFormat="1">
      <c r="A18" s="1">
        <v>1</v>
      </c>
      <c r="B18" s="76">
        <v>1</v>
      </c>
      <c r="C18" s="68" t="s">
        <v>50</v>
      </c>
      <c r="D18" s="61">
        <v>0.14499999999999999</v>
      </c>
      <c r="E18" s="61">
        <v>0.01</v>
      </c>
      <c r="F18" s="60">
        <v>2</v>
      </c>
      <c r="G18" s="62">
        <v>389.2</v>
      </c>
      <c r="H18" s="62">
        <v>203.3</v>
      </c>
      <c r="I18" s="61">
        <f>($B$12)*($B$11)/($B$11-1)*(G18-H18)*(E18)/(D18)*(F18)</f>
        <v>5.949233521784226</v>
      </c>
      <c r="J18" s="61">
        <f>($B$12)*($B$11)/($B$11-1)*(($B$11*H18)-G18)*(E18)/(D18)*(F18)</f>
        <v>0.70368266949067115</v>
      </c>
      <c r="K18" s="63">
        <f>$G18/$H18</f>
        <v>1.9144121987211016</v>
      </c>
    </row>
    <row r="19" spans="1:12" s="1" customFormat="1">
      <c r="A19" s="1">
        <v>1</v>
      </c>
      <c r="B19" s="76">
        <v>28</v>
      </c>
      <c r="C19" s="68" t="s">
        <v>47</v>
      </c>
      <c r="D19" s="61">
        <v>0.14499999999999999</v>
      </c>
      <c r="E19" s="61">
        <v>0.01</v>
      </c>
      <c r="F19" s="60">
        <v>2</v>
      </c>
      <c r="G19" s="62">
        <v>674.4</v>
      </c>
      <c r="H19" s="62">
        <v>499.9</v>
      </c>
      <c r="I19" s="61">
        <f>($B$12)*($B$11)/($B$11-1)*(G19-H19)*(E19)/(D19)*(F19)</f>
        <v>5.5844069368012246</v>
      </c>
      <c r="J19" s="61">
        <f>($B$12)*($B$11)/($B$11-1)*(($B$11*H19)-G19)*(E19)/(D19)*(F19)</f>
        <v>10.774632925561397</v>
      </c>
      <c r="K19" s="63">
        <f>$G19/$H19</f>
        <v>1.3490698139627926</v>
      </c>
    </row>
    <row r="20" spans="1:12" s="1" customFormat="1">
      <c r="A20" s="1">
        <v>1</v>
      </c>
      <c r="B20" s="76">
        <v>28</v>
      </c>
      <c r="C20" s="68" t="s">
        <v>39</v>
      </c>
      <c r="D20" s="61">
        <v>0.14499999999999999</v>
      </c>
      <c r="E20" s="61">
        <v>0.01</v>
      </c>
      <c r="F20" s="60">
        <v>1</v>
      </c>
      <c r="G20" s="62">
        <v>741.6</v>
      </c>
      <c r="H20" s="62">
        <v>384.8</v>
      </c>
      <c r="I20" s="61">
        <f>($B$12)*($B$11)/($B$11-1)*(G20-H20)*(E20)/(D20)*(F20)</f>
        <v>5.7092160316638312</v>
      </c>
      <c r="J20" s="61">
        <f>($B$12)*($B$11)/($B$11-1)*(($B$11*H20)-G20)*(E20)/(D20)*(F20)</f>
        <v>0.58700175092982498</v>
      </c>
      <c r="K20" s="63">
        <f>$G20/$H20</f>
        <v>1.9272349272349272</v>
      </c>
      <c r="L20" s="1" t="s">
        <v>56</v>
      </c>
    </row>
    <row r="21" spans="1:12" s="1" customFormat="1">
      <c r="A21" s="1">
        <v>2</v>
      </c>
      <c r="B21" s="76">
        <v>1</v>
      </c>
      <c r="C21" s="68" t="s">
        <v>42</v>
      </c>
      <c r="D21" s="61">
        <v>0.14499999999999999</v>
      </c>
      <c r="E21" s="61">
        <v>0.01</v>
      </c>
      <c r="F21" s="60">
        <v>2</v>
      </c>
      <c r="G21" s="62">
        <v>493.8</v>
      </c>
      <c r="H21" s="62">
        <v>245.6</v>
      </c>
      <c r="I21" s="61">
        <f>($B$12)*($B$11)/($B$11-1)*(G21-H21)*(E21)/(D21)*(F21)</f>
        <v>7.9429788063843212</v>
      </c>
      <c r="J21" s="61">
        <f>($B$12)*($B$11)/($B$11-1)*(($B$11*H21)-G21)*(E21)/(D21)*(F21)</f>
        <v>9.4189007570989178E-2</v>
      </c>
      <c r="K21" s="63">
        <f>$G21/$H21</f>
        <v>2.0105863192182412</v>
      </c>
      <c r="L21"/>
    </row>
    <row r="22" spans="1:12" s="1" customFormat="1">
      <c r="A22" s="1">
        <v>2</v>
      </c>
      <c r="B22" s="76">
        <v>1</v>
      </c>
      <c r="C22" s="68" t="s">
        <v>54</v>
      </c>
      <c r="D22" s="61">
        <v>0.14499999999999999</v>
      </c>
      <c r="E22" s="61">
        <v>0.01</v>
      </c>
      <c r="F22" s="60">
        <v>2</v>
      </c>
      <c r="G22" s="62">
        <v>378.6</v>
      </c>
      <c r="H22" s="62">
        <v>197.9</v>
      </c>
      <c r="I22" s="61">
        <f>($B$12)*($B$11)/($B$11-1)*(G22-H22)*(E22)/(D22)*(F22)</f>
        <v>5.7828213953007523</v>
      </c>
      <c r="J22" s="61">
        <f>($B$12)*($B$11)/($B$11-1)*(($B$11*H22)-G22)*(E22)/(D22)*(F22)</f>
        <v>0.69338182286600725</v>
      </c>
      <c r="K22" s="63">
        <f>$G22/$H22</f>
        <v>1.9130874178878221</v>
      </c>
      <c r="L22" t="s">
        <v>55</v>
      </c>
    </row>
    <row r="23" spans="1:12" s="1" customFormat="1">
      <c r="A23" s="1">
        <v>2</v>
      </c>
      <c r="B23" s="76">
        <v>39</v>
      </c>
      <c r="C23" s="68" t="s">
        <v>40</v>
      </c>
      <c r="D23" s="61">
        <v>0.14499999999999999</v>
      </c>
      <c r="E23" s="61">
        <v>0.01</v>
      </c>
      <c r="F23" s="60">
        <v>1</v>
      </c>
      <c r="G23" s="62">
        <v>630.20000000000005</v>
      </c>
      <c r="H23" s="62">
        <v>330</v>
      </c>
      <c r="I23" s="61">
        <f>($B$12)*($B$11)/($B$11-1)*(G23-H23)*(E23)/(D23)*(F23)</f>
        <v>4.8035500356095353</v>
      </c>
      <c r="J23" s="61">
        <f>($B$12)*($B$11)/($B$11-1)*(($B$11*H23)-G23)*(E23)/(D23)*(F23)</f>
        <v>0.59601303158356778</v>
      </c>
      <c r="K23" s="63">
        <f>$G23/$H23</f>
        <v>1.9096969696969699</v>
      </c>
      <c r="L23" s="6"/>
    </row>
    <row r="24" spans="1:12" s="1" customFormat="1">
      <c r="A24" s="1">
        <v>2</v>
      </c>
      <c r="B24" s="76">
        <v>39</v>
      </c>
      <c r="C24" s="68" t="s">
        <v>52</v>
      </c>
      <c r="D24" s="61">
        <v>0.14499999999999999</v>
      </c>
      <c r="E24" s="61">
        <v>0.01</v>
      </c>
      <c r="F24" s="60">
        <v>1</v>
      </c>
      <c r="G24" s="62">
        <v>666.1</v>
      </c>
      <c r="H24" s="62">
        <v>349.6</v>
      </c>
      <c r="I24" s="61">
        <f>($B$12)*($B$11)/($B$11-1)*(G24-H24)*(E24)/(D24)*(F24)</f>
        <v>5.0643690415403659</v>
      </c>
      <c r="J24" s="61">
        <f>($B$12)*($B$11)/($B$11-1)*(($B$11*H24)-G24)*(E24)/(D24)*(F24)</f>
        <v>0.65589534721936027</v>
      </c>
      <c r="K24" s="63">
        <f>$G24/$H24</f>
        <v>1.9053203661327232</v>
      </c>
      <c r="L24" s="6"/>
    </row>
    <row r="25" spans="1:12" s="1" customFormat="1">
      <c r="A25" s="1">
        <v>3</v>
      </c>
      <c r="B25" s="76">
        <v>1</v>
      </c>
      <c r="C25" s="68" t="s">
        <v>49</v>
      </c>
      <c r="D25" s="61">
        <v>0.14499999999999999</v>
      </c>
      <c r="E25" s="61">
        <v>0.01</v>
      </c>
      <c r="F25" s="60">
        <v>1</v>
      </c>
      <c r="G25" s="62">
        <v>271.60000000000002</v>
      </c>
      <c r="H25" s="62">
        <v>148.30000000000001</v>
      </c>
      <c r="I25" s="61">
        <f>($B$12)*($B$11)/($B$11-1)*(G25-H25)*(E25)/(D25)*(F25)</f>
        <v>1.9729437687896592</v>
      </c>
      <c r="J25" s="61">
        <f>($B$12)*($B$11)/($B$11-1)*(($B$11*H25)-G25)*(E25)/(D25)*(F25)</f>
        <v>0.45358714898227215</v>
      </c>
      <c r="K25" s="63">
        <f>$G25/$H25</f>
        <v>1.8314227916385706</v>
      </c>
      <c r="L25"/>
    </row>
    <row r="26" spans="1:12" s="1" customFormat="1">
      <c r="A26" s="1">
        <v>3</v>
      </c>
      <c r="B26" s="76">
        <v>1</v>
      </c>
      <c r="C26" s="68" t="s">
        <v>53</v>
      </c>
      <c r="D26" s="61">
        <v>0.14499999999999999</v>
      </c>
      <c r="E26" s="61">
        <v>0.01</v>
      </c>
      <c r="F26" s="60">
        <v>1</v>
      </c>
      <c r="G26" s="62">
        <v>205.8</v>
      </c>
      <c r="H26" s="62">
        <v>114.4</v>
      </c>
      <c r="I26" s="61">
        <f>($B$12)*($B$11)/($B$11-1)*(G26-H26)*(E26)/(D26)*(F26)</f>
        <v>1.4625065731336158</v>
      </c>
      <c r="J26" s="61">
        <f>($B$12)*($B$11)/($B$11-1)*(($B$11*H26)-G26)*(E26)/(D26)*(F26)</f>
        <v>0.40934195682666025</v>
      </c>
      <c r="K26" s="63">
        <f>$G26/$H26</f>
        <v>1.798951048951049</v>
      </c>
    </row>
    <row r="27" spans="1:12" s="1" customFormat="1">
      <c r="A27" s="1">
        <v>3</v>
      </c>
      <c r="B27" s="76">
        <v>21.5</v>
      </c>
      <c r="C27" s="68" t="s">
        <v>48</v>
      </c>
      <c r="D27" s="61">
        <v>0.14499999999999999</v>
      </c>
      <c r="E27" s="61">
        <v>0.01</v>
      </c>
      <c r="F27" s="60">
        <v>1</v>
      </c>
      <c r="G27" s="62">
        <v>656.6</v>
      </c>
      <c r="H27" s="62">
        <v>334.4</v>
      </c>
      <c r="I27" s="61">
        <f>($B$12)*($B$11)/($B$11-1)*(G27-H27)*(E27)/(D27)*(F27)</f>
        <v>5.1555756877861176</v>
      </c>
      <c r="J27" s="61">
        <f>($B$12)*($B$11)/($B$11-1)*(($B$11*H27)-G27)*(E27)/(D27)*(F27)</f>
        <v>0.31598155363622843</v>
      </c>
      <c r="K27" s="63">
        <f>$G27/$H27</f>
        <v>1.9635167464114835</v>
      </c>
      <c r="L27" s="1" t="s">
        <v>57</v>
      </c>
    </row>
    <row r="28" spans="1:12" s="1" customFormat="1">
      <c r="A28" s="1">
        <v>3</v>
      </c>
      <c r="B28" s="76">
        <v>21.5</v>
      </c>
      <c r="C28" s="68" t="s">
        <v>51</v>
      </c>
      <c r="D28" s="61">
        <v>0.14499999999999999</v>
      </c>
      <c r="E28" s="61">
        <v>0.01</v>
      </c>
      <c r="F28" s="60">
        <v>1</v>
      </c>
      <c r="G28" s="62">
        <v>635.5</v>
      </c>
      <c r="H28" s="62">
        <v>331.7</v>
      </c>
      <c r="I28" s="61">
        <f>($B$12)*($B$11)/($B$11-1)*(G28-H28)*(E28)/(D28)*(F28)</f>
        <v>4.8611542332384294</v>
      </c>
      <c r="J28" s="61">
        <f>($B$12)*($B$11)/($B$11-1)*(($B$11*H28)-G28)*(E28)/(D28)*(F28)</f>
        <v>0.5662247649068799</v>
      </c>
      <c r="K28" s="63">
        <f>$G28/$H28</f>
        <v>1.9158878504672898</v>
      </c>
    </row>
    <row r="29" spans="1:12" s="1" customFormat="1">
      <c r="A29" s="1">
        <v>4</v>
      </c>
      <c r="B29" s="76">
        <v>1</v>
      </c>
      <c r="C29" s="68" t="s">
        <v>64</v>
      </c>
      <c r="D29" s="61">
        <v>0.14499999999999999</v>
      </c>
      <c r="E29" s="61">
        <v>0.01</v>
      </c>
      <c r="F29" s="68">
        <v>1</v>
      </c>
      <c r="G29" s="62">
        <v>537.1</v>
      </c>
      <c r="H29" s="62">
        <v>277.7</v>
      </c>
      <c r="I29" s="61">
        <v>4.150702462482057</v>
      </c>
      <c r="J29" s="61">
        <v>0.39311167012256443</v>
      </c>
      <c r="K29" s="63">
        <v>1.9341015484335615</v>
      </c>
      <c r="L29" s="1" t="s">
        <v>60</v>
      </c>
    </row>
    <row r="30" spans="1:12" s="1" customFormat="1">
      <c r="A30" s="1">
        <v>4</v>
      </c>
      <c r="B30" s="76">
        <v>1</v>
      </c>
      <c r="C30" s="68" t="s">
        <v>66</v>
      </c>
      <c r="D30" s="61">
        <v>0.14499999999999999</v>
      </c>
      <c r="E30" s="61">
        <v>0.01</v>
      </c>
      <c r="F30" s="60">
        <v>1</v>
      </c>
      <c r="G30" s="62">
        <v>524.5</v>
      </c>
      <c r="H30" s="62">
        <v>276.89999999999998</v>
      </c>
      <c r="I30" s="61">
        <v>3.9618887035873445</v>
      </c>
      <c r="J30" s="61">
        <v>0.56883557915741434</v>
      </c>
      <c r="K30" s="63">
        <v>1.894185626579993</v>
      </c>
      <c r="L30" s="1" t="s">
        <v>62</v>
      </c>
    </row>
    <row r="31" spans="1:12" s="1" customFormat="1">
      <c r="A31" s="1">
        <v>4</v>
      </c>
      <c r="B31" s="76">
        <v>30</v>
      </c>
      <c r="C31" s="68" t="s">
        <v>42</v>
      </c>
      <c r="D31" s="61">
        <v>0.14499999999999999</v>
      </c>
      <c r="E31" s="61">
        <v>0.01</v>
      </c>
      <c r="F31" s="60">
        <v>1</v>
      </c>
      <c r="G31" s="62">
        <v>530.6</v>
      </c>
      <c r="H31" s="62">
        <v>278.8</v>
      </c>
      <c r="I31" s="61">
        <v>4.0290936008210556</v>
      </c>
      <c r="J31" s="61">
        <v>0.53271907534087581</v>
      </c>
      <c r="K31" s="63">
        <v>1.9031563845050214</v>
      </c>
      <c r="L31"/>
    </row>
    <row r="32" spans="1:12" s="1" customFormat="1">
      <c r="A32" s="1">
        <v>4</v>
      </c>
      <c r="B32" s="76">
        <v>30</v>
      </c>
      <c r="C32" s="68" t="s">
        <v>71</v>
      </c>
      <c r="D32" s="61">
        <v>0.14499999999999999</v>
      </c>
      <c r="E32" s="61">
        <v>0.01</v>
      </c>
      <c r="F32" s="60">
        <v>1</v>
      </c>
      <c r="G32" s="62">
        <v>466.4</v>
      </c>
      <c r="H32" s="62">
        <v>287.3</v>
      </c>
      <c r="I32" s="61">
        <v>2.8658088320375334</v>
      </c>
      <c r="J32" s="61">
        <v>1.8350834988854337</v>
      </c>
      <c r="K32" s="63">
        <v>1.6233901844761571</v>
      </c>
      <c r="L32" t="s">
        <v>56</v>
      </c>
    </row>
    <row r="33" spans="1:12" s="1" customFormat="1">
      <c r="A33" s="1">
        <v>5</v>
      </c>
      <c r="B33" s="76">
        <v>1</v>
      </c>
      <c r="C33" s="68" t="s">
        <v>63</v>
      </c>
      <c r="D33" s="61">
        <v>0.14499999999999999</v>
      </c>
      <c r="E33" s="61">
        <v>0.01</v>
      </c>
      <c r="F33" s="60">
        <v>1</v>
      </c>
      <c r="G33" s="62">
        <v>701.1</v>
      </c>
      <c r="H33" s="62">
        <v>356.8</v>
      </c>
      <c r="I33" s="61">
        <v>5.5092014565635008</v>
      </c>
      <c r="J33" s="61">
        <v>0.32887158093498209</v>
      </c>
      <c r="K33" s="63">
        <v>1.9649663677130045</v>
      </c>
    </row>
    <row r="34" spans="1:12" s="1" customFormat="1">
      <c r="A34" s="1">
        <v>5</v>
      </c>
      <c r="B34" s="76">
        <v>1</v>
      </c>
      <c r="C34" s="68" t="s">
        <v>69</v>
      </c>
      <c r="D34" s="61">
        <v>0.14499999999999999</v>
      </c>
      <c r="E34" s="61">
        <v>0.01</v>
      </c>
      <c r="F34" s="60">
        <v>1</v>
      </c>
      <c r="G34" s="62">
        <v>518.29999999999995</v>
      </c>
      <c r="H34" s="62">
        <v>503.9</v>
      </c>
      <c r="I34" s="61">
        <v>0.23041679051558023</v>
      </c>
      <c r="J34" s="61">
        <v>8.0145523899650417</v>
      </c>
      <c r="K34" s="63">
        <v>1.0285770986306806</v>
      </c>
      <c r="L34"/>
    </row>
    <row r="35" spans="1:12">
      <c r="A35" s="1">
        <v>5</v>
      </c>
      <c r="B35" s="76">
        <v>130</v>
      </c>
      <c r="C35" s="68" t="s">
        <v>67</v>
      </c>
      <c r="D35" s="61">
        <v>0.14499999999999999</v>
      </c>
      <c r="E35" s="61">
        <v>0.01</v>
      </c>
      <c r="F35" s="60">
        <v>1</v>
      </c>
      <c r="G35" s="62">
        <v>26.5</v>
      </c>
      <c r="H35" s="62">
        <v>22.4</v>
      </c>
      <c r="I35" s="61">
        <v>6.5604780632908394E-2</v>
      </c>
      <c r="J35" s="61">
        <v>0.30091101544322951</v>
      </c>
      <c r="K35" s="63">
        <v>1.1830357142857144</v>
      </c>
      <c r="L35" s="1"/>
    </row>
    <row r="36" spans="1:12">
      <c r="A36" s="1">
        <v>5</v>
      </c>
      <c r="B36" s="76">
        <v>130</v>
      </c>
      <c r="C36" s="68" t="s">
        <v>70</v>
      </c>
      <c r="D36" s="61">
        <v>0.14499999999999999</v>
      </c>
      <c r="E36" s="61">
        <v>0.01</v>
      </c>
      <c r="F36" s="60">
        <v>1</v>
      </c>
      <c r="G36" s="62">
        <v>39.299999999999997</v>
      </c>
      <c r="H36" s="62">
        <v>27</v>
      </c>
      <c r="I36" s="61">
        <v>0.19681434189872504</v>
      </c>
      <c r="J36" s="61">
        <v>0.24496809087161978</v>
      </c>
      <c r="K36" s="63">
        <v>1.4555555555555555</v>
      </c>
      <c r="L36" s="1"/>
    </row>
    <row r="37" spans="1:12">
      <c r="A37" s="1">
        <v>6</v>
      </c>
      <c r="B37" s="76">
        <v>1</v>
      </c>
      <c r="C37" s="68" t="s">
        <v>59</v>
      </c>
      <c r="D37" s="61">
        <v>0.14499999999999999</v>
      </c>
      <c r="E37" s="61">
        <v>0.01</v>
      </c>
      <c r="F37" s="60">
        <v>1</v>
      </c>
      <c r="G37" s="62">
        <v>191.4</v>
      </c>
      <c r="H37" s="62">
        <v>130.1</v>
      </c>
      <c r="I37" s="61">
        <v>0.98087147629202032</v>
      </c>
      <c r="J37" s="61">
        <v>1.1478653571680484</v>
      </c>
      <c r="K37" s="63">
        <v>1.4711760184473484</v>
      </c>
      <c r="L37" t="s">
        <v>62</v>
      </c>
    </row>
    <row r="38" spans="1:12">
      <c r="A38" s="1">
        <v>6</v>
      </c>
      <c r="B38" s="76">
        <v>1</v>
      </c>
      <c r="C38" s="68" t="s">
        <v>68</v>
      </c>
      <c r="D38" s="61">
        <v>0.14499999999999999</v>
      </c>
      <c r="E38" s="61">
        <v>0.01</v>
      </c>
      <c r="F38" s="68">
        <v>1</v>
      </c>
      <c r="G38" s="62">
        <v>212.5</v>
      </c>
      <c r="H38" s="62">
        <v>117.8</v>
      </c>
      <c r="I38" s="61">
        <v>1.5153104209601032</v>
      </c>
      <c r="J38" s="61">
        <v>0.41216997090458679</v>
      </c>
      <c r="K38" s="63">
        <v>1.803904923599321</v>
      </c>
      <c r="L38" s="1"/>
    </row>
    <row r="39" spans="1:12">
      <c r="A39" s="1">
        <v>6</v>
      </c>
      <c r="B39" s="76">
        <v>115</v>
      </c>
      <c r="C39" s="68" t="s">
        <v>61</v>
      </c>
      <c r="D39" s="61">
        <v>0.14499999999999999</v>
      </c>
      <c r="E39" s="61">
        <v>0.01</v>
      </c>
      <c r="F39" s="60">
        <v>1</v>
      </c>
      <c r="G39" s="62">
        <v>119.2</v>
      </c>
      <c r="H39" s="62">
        <v>69.2</v>
      </c>
      <c r="I39" s="61">
        <v>0.80005830040132164</v>
      </c>
      <c r="J39" s="61">
        <v>0.33221371247674769</v>
      </c>
      <c r="K39" s="63">
        <v>1.722543352601156</v>
      </c>
      <c r="L39" s="1"/>
    </row>
    <row r="40" spans="1:12">
      <c r="A40" s="1">
        <v>6</v>
      </c>
      <c r="B40" s="76">
        <v>115</v>
      </c>
      <c r="C40" s="68" t="s">
        <v>65</v>
      </c>
      <c r="D40" s="61">
        <v>0.14499999999999999</v>
      </c>
      <c r="E40" s="61">
        <v>0.01</v>
      </c>
      <c r="F40" s="60">
        <v>1</v>
      </c>
      <c r="G40" s="62">
        <v>188.2</v>
      </c>
      <c r="H40" s="62">
        <v>143.19999999999999</v>
      </c>
      <c r="I40" s="61">
        <v>0.72005247036118947</v>
      </c>
      <c r="J40" s="61">
        <v>1.6230306545541211</v>
      </c>
      <c r="K40" s="63">
        <v>1.314245810055866</v>
      </c>
      <c r="L40" s="1"/>
    </row>
    <row r="41" spans="1:12">
      <c r="A41" s="1"/>
      <c r="B41" s="76"/>
      <c r="C41" s="68"/>
      <c r="D41" s="61"/>
      <c r="E41" s="61"/>
      <c r="F41" s="68"/>
      <c r="G41" s="62"/>
      <c r="H41" s="62"/>
      <c r="I41" s="61"/>
      <c r="J41" s="61"/>
      <c r="K41" s="63"/>
      <c r="L41" s="1"/>
    </row>
    <row r="42" spans="1:12">
      <c r="A42" s="1"/>
      <c r="B42" s="76"/>
      <c r="C42" s="68"/>
      <c r="D42" s="61"/>
      <c r="E42" s="61"/>
      <c r="F42" s="60"/>
      <c r="G42" s="62"/>
      <c r="H42" s="62"/>
      <c r="I42" s="61"/>
      <c r="J42" s="61"/>
      <c r="K42" s="63"/>
    </row>
    <row r="43" spans="1:12" s="1" customFormat="1">
      <c r="B43" s="76"/>
      <c r="C43" s="68"/>
      <c r="D43" s="61"/>
      <c r="E43" s="61"/>
      <c r="F43" s="60"/>
      <c r="G43" s="62"/>
      <c r="H43" s="62"/>
      <c r="I43" s="61"/>
      <c r="J43" s="61"/>
      <c r="K43" s="63"/>
    </row>
    <row r="44" spans="1:12" s="1" customFormat="1">
      <c r="B44" s="76"/>
      <c r="C44" s="68"/>
      <c r="D44" s="61"/>
      <c r="E44" s="61"/>
      <c r="F44" s="60"/>
      <c r="G44" s="62"/>
      <c r="H44" s="62"/>
      <c r="I44" s="61"/>
      <c r="J44" s="61"/>
      <c r="K44" s="63"/>
    </row>
    <row r="45" spans="1:12" s="1" customFormat="1">
      <c r="B45" s="76"/>
      <c r="C45" s="68"/>
      <c r="D45" s="61"/>
      <c r="E45" s="61"/>
      <c r="F45" s="60"/>
      <c r="G45" s="62"/>
      <c r="H45" s="62"/>
      <c r="I45" s="61"/>
      <c r="J45" s="61"/>
      <c r="K45" s="63"/>
      <c r="L45"/>
    </row>
    <row r="46" spans="1:12" s="1" customFormat="1">
      <c r="B46" s="76"/>
      <c r="C46" s="68"/>
      <c r="D46" s="61"/>
      <c r="E46" s="61"/>
      <c r="F46" s="60"/>
      <c r="G46" s="62"/>
      <c r="H46" s="62"/>
      <c r="I46" s="61"/>
      <c r="J46" s="61"/>
      <c r="K46" s="63"/>
    </row>
    <row r="47" spans="1:12" s="1" customFormat="1">
      <c r="B47" s="76"/>
      <c r="C47" s="68"/>
      <c r="D47" s="61"/>
      <c r="E47" s="61"/>
      <c r="F47" s="60"/>
      <c r="G47" s="62"/>
      <c r="H47" s="62"/>
      <c r="I47" s="61"/>
      <c r="J47" s="61"/>
      <c r="K47" s="63"/>
    </row>
    <row r="48" spans="1:12" s="1" customFormat="1">
      <c r="B48" s="76"/>
      <c r="C48" s="68"/>
      <c r="D48" s="61"/>
      <c r="E48" s="61"/>
      <c r="F48" s="60"/>
      <c r="G48" s="62"/>
      <c r="H48" s="62"/>
      <c r="I48" s="61"/>
      <c r="J48" s="61"/>
      <c r="K48" s="63"/>
    </row>
    <row r="49" spans="1:11" s="1" customFormat="1">
      <c r="B49" s="76"/>
      <c r="C49" s="68"/>
      <c r="D49" s="61"/>
      <c r="E49" s="61"/>
      <c r="F49" s="60"/>
      <c r="G49" s="3"/>
      <c r="H49" s="3"/>
      <c r="I49" s="3"/>
      <c r="J49" s="3"/>
      <c r="K49" s="3"/>
    </row>
    <row r="50" spans="1:11" s="1" customFormat="1">
      <c r="B50" s="76"/>
      <c r="C50" s="68"/>
      <c r="D50" s="61"/>
      <c r="E50" s="61"/>
      <c r="F50" s="60"/>
      <c r="G50" s="3"/>
      <c r="H50" s="3"/>
      <c r="I50" s="3"/>
      <c r="J50" s="3"/>
      <c r="K50" s="3"/>
    </row>
    <row r="51" spans="1:11" s="1" customFormat="1">
      <c r="B51" s="76"/>
      <c r="C51" s="68"/>
      <c r="D51"/>
    </row>
    <row r="52" spans="1:11" s="1" customFormat="1">
      <c r="B52" s="76"/>
      <c r="C52" s="68"/>
      <c r="D52"/>
    </row>
    <row r="53" spans="1:11" s="1" customFormat="1">
      <c r="B53" s="76"/>
      <c r="C53" s="68"/>
      <c r="D53"/>
    </row>
    <row r="54" spans="1:11" s="1" customFormat="1">
      <c r="B54" s="76"/>
      <c r="C54" s="68"/>
      <c r="D54" s="4"/>
      <c r="E54"/>
    </row>
    <row r="55" spans="1:11" s="1" customFormat="1">
      <c r="B55" s="76"/>
      <c r="C55" s="68"/>
      <c r="D55" s="4"/>
      <c r="E55" s="50"/>
      <c r="F55" s="4"/>
    </row>
    <row r="56" spans="1:11" s="1" customFormat="1">
      <c r="B56" s="76"/>
      <c r="C56" s="68"/>
      <c r="D56" s="4"/>
      <c r="E56" s="50"/>
      <c r="F56" s="4"/>
    </row>
    <row r="57" spans="1:11" s="1" customFormat="1">
      <c r="B57" s="76"/>
      <c r="C57" s="68"/>
      <c r="D57" s="4"/>
      <c r="E57" s="50"/>
      <c r="F57" s="4"/>
    </row>
    <row r="58" spans="1:11" s="1" customFormat="1">
      <c r="B58" s="76"/>
      <c r="C58" s="68"/>
      <c r="D58" s="4"/>
      <c r="E58" s="50"/>
      <c r="F58" s="4"/>
    </row>
    <row r="59" spans="1:11">
      <c r="A59" s="1"/>
      <c r="B59" s="76"/>
      <c r="C59" s="68"/>
      <c r="D59"/>
      <c r="G59"/>
      <c r="H59"/>
    </row>
    <row r="60" spans="1:11">
      <c r="A60" s="1"/>
      <c r="B60" s="76"/>
      <c r="C60" s="60"/>
      <c r="D60"/>
      <c r="G60"/>
      <c r="H60"/>
    </row>
    <row r="61" spans="1:11">
      <c r="A61" s="1"/>
      <c r="B61" s="76"/>
      <c r="C61" s="60"/>
      <c r="D61" s="61"/>
      <c r="E61" s="61"/>
      <c r="G61" s="62"/>
      <c r="H61" s="62"/>
      <c r="I61" s="61"/>
      <c r="J61" s="67"/>
      <c r="K61" s="63"/>
    </row>
    <row r="62" spans="1:11">
      <c r="A62" s="1"/>
      <c r="B62" s="76"/>
      <c r="C62" s="60"/>
      <c r="D62" s="61"/>
      <c r="E62" s="61"/>
      <c r="G62" s="62"/>
      <c r="H62" s="62"/>
      <c r="I62" s="61"/>
      <c r="J62" s="67"/>
      <c r="K62" s="63"/>
    </row>
    <row r="63" spans="1:11">
      <c r="A63" s="1"/>
      <c r="B63" s="76"/>
      <c r="C63" s="60"/>
      <c r="D63" s="61"/>
      <c r="E63" s="61"/>
      <c r="G63" s="62"/>
      <c r="H63" s="62"/>
      <c r="I63" s="61"/>
      <c r="J63" s="67"/>
      <c r="K63" s="63"/>
    </row>
    <row r="64" spans="1:11">
      <c r="A64" s="1"/>
      <c r="B64" s="76"/>
      <c r="C64" s="60"/>
      <c r="D64" s="61"/>
      <c r="E64" s="61"/>
      <c r="G64" s="62"/>
      <c r="H64" s="62"/>
      <c r="I64" s="61"/>
      <c r="J64" s="67"/>
      <c r="K64" s="63"/>
    </row>
    <row r="65" spans="3:3">
      <c r="C65" s="68"/>
    </row>
    <row r="66" spans="3:3">
      <c r="C66" s="68"/>
    </row>
    <row r="67" spans="3:3">
      <c r="C67" s="68"/>
    </row>
    <row r="68" spans="3:3">
      <c r="C68" s="68"/>
    </row>
    <row r="69" spans="3:3">
      <c r="C69" s="68"/>
    </row>
    <row r="70" spans="3:3">
      <c r="C70" s="68"/>
    </row>
    <row r="71" spans="3:3">
      <c r="C71" s="68"/>
    </row>
    <row r="72" spans="3:3">
      <c r="C72" s="68"/>
    </row>
    <row r="73" spans="3:3">
      <c r="C73" s="68"/>
    </row>
    <row r="74" spans="3:3">
      <c r="C74" s="68"/>
    </row>
    <row r="75" spans="3:3">
      <c r="C75" s="68"/>
    </row>
    <row r="76" spans="3:3">
      <c r="C76" s="68"/>
    </row>
  </sheetData>
  <sortState ref="A17:K40">
    <sortCondition ref="A17:A40"/>
    <sortCondition ref="B17:B40"/>
  </sortState>
  <phoneticPr fontId="0" type="noConversion"/>
  <pageMargins left="0.75" right="0.5" top="1" bottom="1" header="0.5" footer="0.5"/>
  <pageSetup scale="85" orientation="portrait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KROGSLUND</dc:creator>
  <cp:lastModifiedBy>samanp</cp:lastModifiedBy>
  <cp:lastPrinted>2011-08-20T03:50:05Z</cp:lastPrinted>
  <dcterms:created xsi:type="dcterms:W3CDTF">2000-07-17T18:17:12Z</dcterms:created>
  <dcterms:modified xsi:type="dcterms:W3CDTF">2012-05-25T21:53:09Z</dcterms:modified>
</cp:coreProperties>
</file>