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5230" windowHeight="6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E48" i="1" l="1"/>
  <c r="AE49" i="1"/>
  <c r="AE50" i="1"/>
  <c r="AE51" i="1"/>
  <c r="AE52" i="1"/>
  <c r="AE53" i="1"/>
  <c r="AE54" i="1"/>
  <c r="AE47" i="1"/>
  <c r="AD48" i="1"/>
  <c r="AD49" i="1"/>
  <c r="AD50" i="1"/>
  <c r="AD51" i="1"/>
  <c r="AD52" i="1"/>
  <c r="AD53" i="1"/>
  <c r="AD54" i="1"/>
  <c r="AD47" i="1"/>
  <c r="AC48" i="1"/>
  <c r="AC49" i="1"/>
  <c r="AC50" i="1"/>
  <c r="AC51" i="1"/>
  <c r="AC52" i="1"/>
  <c r="AC53" i="1"/>
  <c r="AC54" i="1"/>
  <c r="AC47" i="1"/>
  <c r="AB48" i="1"/>
  <c r="AB49" i="1"/>
  <c r="AB50" i="1"/>
  <c r="AB51" i="1"/>
  <c r="AB52" i="1"/>
  <c r="AB53" i="1"/>
  <c r="AB54" i="1"/>
  <c r="AB47" i="1"/>
  <c r="AA48" i="1"/>
  <c r="AA49" i="1"/>
  <c r="AA50" i="1"/>
  <c r="AA51" i="1"/>
  <c r="AA52" i="1"/>
  <c r="AA53" i="1"/>
  <c r="AA54" i="1"/>
  <c r="AA47" i="1"/>
  <c r="Z48" i="1"/>
  <c r="Z49" i="1"/>
  <c r="Z50" i="1"/>
  <c r="Z51" i="1"/>
  <c r="Z52" i="1"/>
  <c r="Z53" i="1"/>
  <c r="Z54" i="1"/>
  <c r="Z47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26" i="1"/>
</calcChain>
</file>

<file path=xl/sharedStrings.xml><?xml version="1.0" encoding="utf-8"?>
<sst xmlns="http://schemas.openxmlformats.org/spreadsheetml/2006/main" count="112" uniqueCount="62">
  <si>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</si>
  <si>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</si>
  <si>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</si>
  <si>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</si>
  <si>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</si>
  <si>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</si>
  <si>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</si>
  <si>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</si>
  <si>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</si>
  <si>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</si>
  <si>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Nutrient Sample Analyses, Technicon Model AAII</t>
  </si>
  <si>
    <t>Customer:</t>
  </si>
  <si>
    <t>Date:</t>
  </si>
  <si>
    <t xml:space="preserve"> </t>
  </si>
  <si>
    <t>Analyst:</t>
  </si>
  <si>
    <t>Comments:</t>
  </si>
  <si>
    <t>Filename:</t>
  </si>
  <si>
    <r>
      <t>[ PO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</si>
  <si>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[ Si(OH)4 ]</t>
  </si>
  <si>
    <r>
      <t>[ 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]</t>
    </r>
  </si>
  <si>
    <r>
      <t>[ NO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]</t>
    </r>
  </si>
  <si>
    <r>
      <t>[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</si>
  <si>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Status</t>
  </si>
  <si>
    <t>Factor</t>
  </si>
  <si>
    <t>Refractive Index</t>
  </si>
  <si>
    <t>Synch Time</t>
  </si>
  <si>
    <t>Initial Blank</t>
  </si>
  <si>
    <t>Final Blank</t>
  </si>
  <si>
    <t>Factor Adjustment</t>
  </si>
  <si>
    <t>Total Samples+Blanks+Standards</t>
  </si>
  <si>
    <t>Dilution</t>
  </si>
  <si>
    <r>
      <t>Calculated Values [</t>
    </r>
    <r>
      <rPr>
        <sz val="9.5"/>
        <color indexed="12"/>
        <rFont val="Symbol"/>
        <family val="1"/>
        <charset val="2"/>
      </rPr>
      <t>m</t>
    </r>
    <r>
      <rPr>
        <sz val="10"/>
        <color indexed="12"/>
        <rFont val="Arial"/>
        <family val="2"/>
      </rPr>
      <t>M]</t>
    </r>
  </si>
  <si>
    <t>Seq#</t>
  </si>
  <si>
    <t>Bottle#</t>
  </si>
  <si>
    <t>Sample ID</t>
  </si>
  <si>
    <t>Depth</t>
  </si>
  <si>
    <t>chk</t>
  </si>
  <si>
    <t>actual</t>
  </si>
  <si>
    <t>KAK</t>
  </si>
  <si>
    <t xml:space="preserve">Dr. Cheryl Greengrove  </t>
  </si>
  <si>
    <t>samples from 18 April 2014</t>
  </si>
  <si>
    <t>Com Bay 2</t>
  </si>
  <si>
    <t>green1407</t>
  </si>
  <si>
    <t>swblank</t>
  </si>
  <si>
    <t>Station</t>
  </si>
  <si>
    <t>Surface</t>
  </si>
  <si>
    <t>Themocline</t>
  </si>
  <si>
    <t>Bottom</t>
  </si>
  <si>
    <t>Nutrient Concentrations 4/18/2014 [mM]</t>
  </si>
  <si>
    <r>
      <t>[PO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]</t>
    </r>
  </si>
  <si>
    <r>
      <t>[Si(OH)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] </t>
    </r>
  </si>
  <si>
    <r>
      <t>[NO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</si>
  <si>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</si>
  <si>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[NH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]</t>
    </r>
  </si>
  <si>
    <t>[PO4]</t>
  </si>
  <si>
    <t xml:space="preserve">[Si(OH)4] </t>
  </si>
  <si>
    <t>DIN</t>
  </si>
  <si>
    <t>Thermocline</t>
  </si>
  <si>
    <r>
      <t>[DIN]: [PO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]</t>
    </r>
  </si>
  <si>
    <r>
      <t>[NO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]:[PO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]</t>
    </r>
  </si>
  <si>
    <t xml:space="preserve">Ratios 4/18/2014 </t>
  </si>
  <si>
    <r>
      <t>Nutrient Concentrations 4/18/2014 [</t>
    </r>
    <r>
      <rPr>
        <b/>
        <sz val="12"/>
        <rFont val="Calibri"/>
        <family val="2"/>
      </rPr>
      <t>µ</t>
    </r>
    <r>
      <rPr>
        <b/>
        <sz val="12"/>
        <rFont val="Arial"/>
        <family val="2"/>
      </rPr>
      <t>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</si>
</sst>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[$-409]d\-mmm\-yy;@"/>
  </numFmts>
  <fonts count="19">
    <font>
      <sz val="10"/>
      <name val="Arial"/>
    </font>
    <font>
      <sz val="10"/>
      <name val="Arial"/>
      <family val="2"/>
    </font>
    <font>
      <sz val="48"/>
      <color indexed="28"/>
      <name val="Poster Bodoni ATT"/>
      <family val="1"/>
    </font>
    <font>
      <b/>
      <sz val="12"/>
      <name val="Geneva"/>
    </font>
    <font>
      <b/>
      <sz val="12"/>
      <name val="Arial"/>
      <family val="2"/>
    </font>
    <font>
      <i/>
      <sz val="11"/>
      <name val="Geneva"/>
    </font>
    <font>
      <sz val="10"/>
      <name val="Geneva"/>
    </font>
    <font>
      <sz val="10"/>
      <color indexed="12"/>
      <name val="Arial"/>
      <family val="2"/>
    </font>
    <font>
      <sz val="14"/>
      <color indexed="28"/>
      <name val="Poster Bodoni ATT"/>
      <family val="1"/>
    </font>
    <font>
      <vertAlign val="subscript"/>
      <sz val="10"/>
      <color indexed="12"/>
      <name val="Arial"/>
      <family val="2"/>
    </font>
    <font>
      <sz val="9.5"/>
      <color indexed="12"/>
      <name val="Symbol"/>
      <family val="1"/>
      <charset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rgb="FF7030A0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0" fillId="2" borderId="4" xfId="0" applyNumberForma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166" fontId="7" fillId="0" borderId="2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166" fontId="0" fillId="0" borderId="0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67" fontId="0" fillId="0" borderId="0" xfId="0" applyNumberFormat="1" applyBorder="1"/>
    <xf numFmtId="167" fontId="0" fillId="0" borderId="4" xfId="0" applyNumberFormat="1" applyBorder="1"/>
    <xf numFmtId="2" fontId="0" fillId="0" borderId="0" xfId="0" applyNumberFormat="1" applyBorder="1"/>
    <xf numFmtId="2" fontId="0" fillId="0" borderId="4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1" fontId="0" fillId="0" borderId="6" xfId="0" applyNumberFormat="1" applyBorder="1"/>
    <xf numFmtId="166" fontId="0" fillId="0" borderId="0" xfId="0" applyNumberFormat="1"/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3" borderId="0" xfId="0" applyFont="1" applyFill="1"/>
    <xf numFmtId="166" fontId="7" fillId="3" borderId="0" xfId="0" applyNumberFormat="1" applyFont="1" applyFill="1"/>
    <xf numFmtId="166" fontId="7" fillId="3" borderId="0" xfId="0" applyNumberFormat="1" applyFont="1" applyFill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2" fontId="11" fillId="0" borderId="0" xfId="0" applyNumberFormat="1" applyFont="1"/>
    <xf numFmtId="15" fontId="0" fillId="0" borderId="0" xfId="0" applyNumberFormat="1"/>
    <xf numFmtId="2" fontId="12" fillId="0" borderId="0" xfId="0" applyNumberFormat="1" applyFont="1"/>
    <xf numFmtId="168" fontId="0" fillId="0" borderId="0" xfId="0" applyNumberFormat="1"/>
    <xf numFmtId="0" fontId="0" fillId="2" borderId="2" xfId="0" applyFill="1" applyBorder="1" applyAlignment="1">
      <alignment horizontal="center"/>
    </xf>
    <xf numFmtId="1" fontId="1" fillId="2" borderId="2" xfId="0" applyNumberFormat="1" applyFont="1" applyFill="1" applyBorder="1"/>
    <xf numFmtId="15" fontId="0" fillId="2" borderId="8" xfId="0" applyNumberFormat="1" applyFill="1" applyBorder="1"/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/>
    <xf numFmtId="164" fontId="0" fillId="2" borderId="6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0" fillId="0" borderId="0" xfId="0" applyBorder="1" applyAlignment="1">
      <alignment horizontal="center"/>
    </xf>
    <xf numFmtId="166" fontId="1" fillId="0" borderId="0" xfId="0" applyNumberFormat="1" applyFont="1" applyBorder="1"/>
    <xf numFmtId="166" fontId="1" fillId="0" borderId="4" xfId="0" applyNumberFormat="1" applyFont="1" applyBorder="1"/>
    <xf numFmtId="0" fontId="0" fillId="0" borderId="6" xfId="0" applyBorder="1" applyAlignment="1">
      <alignment horizontal="center"/>
    </xf>
    <xf numFmtId="0" fontId="1" fillId="0" borderId="0" xfId="0" applyFont="1"/>
    <xf numFmtId="16" fontId="0" fillId="0" borderId="0" xfId="0" applyNumberFormat="1" applyAlignment="1">
      <alignment horizontal="center"/>
    </xf>
    <xf numFmtId="2" fontId="0" fillId="0" borderId="0" xfId="0" applyNumberFormat="1"/>
    <xf numFmtId="0" fontId="13" fillId="0" borderId="0" xfId="0" applyFont="1"/>
    <xf numFmtId="15" fontId="13" fillId="0" borderId="0" xfId="0" applyNumberFormat="1" applyFont="1"/>
    <xf numFmtId="16" fontId="13" fillId="0" borderId="0" xfId="0" applyNumberFormat="1" applyFont="1" applyAlignment="1">
      <alignment horizontal="center"/>
    </xf>
    <xf numFmtId="2" fontId="13" fillId="0" borderId="0" xfId="0" applyNumberFormat="1" applyFont="1"/>
    <xf numFmtId="1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6" fontId="13" fillId="0" borderId="0" xfId="0" applyNumberFormat="1" applyFont="1"/>
    <xf numFmtId="0" fontId="14" fillId="0" borderId="10" xfId="0" applyFont="1" applyBorder="1"/>
    <xf numFmtId="0" fontId="15" fillId="0" borderId="0" xfId="0" applyFont="1"/>
    <xf numFmtId="0" fontId="15" fillId="0" borderId="0" xfId="0" applyFont="1" applyFill="1" applyBorder="1"/>
    <xf numFmtId="2" fontId="15" fillId="0" borderId="0" xfId="0" applyNumberFormat="1" applyFont="1"/>
    <xf numFmtId="0" fontId="4" fillId="0" borderId="10" xfId="0" applyFont="1" applyBorder="1" applyAlignment="1">
      <alignment horizontal="center"/>
    </xf>
    <xf numFmtId="2" fontId="14" fillId="0" borderId="10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Si(OH)</a:t>
            </a:r>
            <a:r>
              <a:rPr lang="en-US" baseline="-25000"/>
              <a:t>4</a:t>
            </a:r>
            <a:r>
              <a:rPr lang="en-US"/>
              <a:t> Concentration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Sheet1!$Q$34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val>
            <c:numRef>
              <c:f>Sheet1!$Q$35:$Q$42</c:f>
              <c:numCache>
                <c:formatCode>General</c:formatCode>
                <c:ptCount val="8"/>
                <c:pt idx="0">
                  <c:v>44.72</c:v>
                </c:pt>
                <c:pt idx="1">
                  <c:v>53.03</c:v>
                </c:pt>
                <c:pt idx="2">
                  <c:v>84.14</c:v>
                </c:pt>
                <c:pt idx="3">
                  <c:v>121.62</c:v>
                </c:pt>
                <c:pt idx="4">
                  <c:v>104.56</c:v>
                </c:pt>
                <c:pt idx="5">
                  <c:v>107.24</c:v>
                </c:pt>
                <c:pt idx="6">
                  <c:v>121.96</c:v>
                </c:pt>
                <c:pt idx="7">
                  <c:v>71.34</c:v>
                </c:pt>
              </c:numCache>
            </c:numRef>
          </c:val>
        </c:ser>
        <c:ser>
          <c:idx val="1"/>
          <c:order val="1"/>
          <c:tx>
            <c:strRef>
              <c:f>Sheet1!$R$34</c:f>
              <c:strCache>
                <c:ptCount val="1"/>
                <c:pt idx="0">
                  <c:v>Themocline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Sheet1!$R$35:$R$42</c:f>
              <c:numCache>
                <c:formatCode>General</c:formatCode>
                <c:ptCount val="8"/>
                <c:pt idx="0">
                  <c:v>52.05</c:v>
                </c:pt>
                <c:pt idx="1">
                  <c:v>49.92</c:v>
                </c:pt>
                <c:pt idx="2">
                  <c:v>49.01</c:v>
                </c:pt>
                <c:pt idx="3">
                  <c:v>60.09</c:v>
                </c:pt>
                <c:pt idx="4">
                  <c:v>58.67</c:v>
                </c:pt>
                <c:pt idx="5">
                  <c:v>64.47</c:v>
                </c:pt>
                <c:pt idx="6">
                  <c:v>51.12</c:v>
                </c:pt>
                <c:pt idx="7">
                  <c:v>52.91</c:v>
                </c:pt>
              </c:numCache>
            </c:numRef>
          </c:val>
        </c:ser>
        <c:ser>
          <c:idx val="2"/>
          <c:order val="2"/>
          <c:tx>
            <c:strRef>
              <c:f>Sheet1!$S$34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Sheet1!$S$35:$S$42</c:f>
              <c:numCache>
                <c:formatCode>General</c:formatCode>
                <c:ptCount val="8"/>
                <c:pt idx="0">
                  <c:v>56.48</c:v>
                </c:pt>
                <c:pt idx="1">
                  <c:v>61.35</c:v>
                </c:pt>
                <c:pt idx="2">
                  <c:v>60.35</c:v>
                </c:pt>
                <c:pt idx="3">
                  <c:v>62.02</c:v>
                </c:pt>
                <c:pt idx="4">
                  <c:v>50.92</c:v>
                </c:pt>
                <c:pt idx="5">
                  <c:v>55.7</c:v>
                </c:pt>
                <c:pt idx="6">
                  <c:v>77.239999999999995</c:v>
                </c:pt>
                <c:pt idx="7">
                  <c:v>53.81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18112"/>
        <c:axId val="51687424"/>
      </c:barChart>
      <c:catAx>
        <c:axId val="1070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1687424"/>
        <c:crosses val="autoZero"/>
        <c:auto val="1"/>
        <c:lblAlgn val="ctr"/>
        <c:lblOffset val="100"/>
        <c:noMultiLvlLbl val="0"/>
      </c:catAx>
      <c:valAx>
        <c:axId val="51687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Concentration (µM)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01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59</xdr:row>
      <xdr:rowOff>4761</xdr:rowOff>
    </xdr:from>
    <xdr:to>
      <xdr:col>21</xdr:col>
      <xdr:colOff>419099</xdr:colOff>
      <xdr:row>77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M34" workbookViewId="0">
      <selection activeCell="Z66" sqref="Z66"/>
    </sheetView>
  </sheetViews>
  <sheetFormatPr defaultRowHeight="12.75"/>
  <cols>
    <col min="14" max="14" width="9.28515625" customWidth="1"/>
    <col min="15" max="15" width="8.7109375" customWidth="1"/>
    <col min="16" max="16" width="10.5703125" customWidth="1"/>
    <col min="17" max="17" width="14.42578125" customWidth="1"/>
    <col min="18" max="18" width="10.140625" customWidth="1"/>
    <col min="19" max="19" width="10.28515625" customWidth="1"/>
    <col min="20" max="20" width="16.28515625" customWidth="1"/>
    <col min="21" max="21" width="10.7109375" customWidth="1"/>
    <col min="22" max="22" width="10.42578125" customWidth="1"/>
    <col min="23" max="23" width="15.5703125" customWidth="1"/>
    <col min="24" max="25" width="11.85546875" customWidth="1"/>
    <col min="26" max="26" width="14.140625" customWidth="1"/>
    <col min="27" max="27" width="15.85546875" customWidth="1"/>
    <col min="28" max="28" width="10" customWidth="1"/>
    <col min="29" max="29" width="11.5703125" customWidth="1"/>
    <col min="30" max="30" width="15.7109375" customWidth="1"/>
    <col min="31" max="31" width="10.7109375" customWidth="1"/>
    <col min="32" max="32" width="11.7109375" customWidth="1"/>
    <col min="33" max="33" width="7.28515625" customWidth="1"/>
  </cols>
  <sheetData>
    <row r="1" spans="1:11" ht="61.5">
      <c r="A1" s="1" t="s">
        <v>0</v>
      </c>
    </row>
    <row r="2" spans="1:11" ht="15.75">
      <c r="A2" s="2" t="s">
        <v>1</v>
      </c>
      <c r="B2" s="2"/>
      <c r="C2" s="2"/>
      <c r="D2" s="3"/>
      <c r="E2" s="3"/>
      <c r="G2" s="2" t="s">
        <v>2</v>
      </c>
      <c r="H2" s="4"/>
      <c r="I2" s="5"/>
      <c r="J2" s="5"/>
      <c r="K2" s="5"/>
    </row>
    <row r="3" spans="1:11" ht="15.75">
      <c r="A3" s="2" t="s">
        <v>3</v>
      </c>
      <c r="B3" s="2"/>
      <c r="C3" s="2"/>
      <c r="D3" s="3"/>
      <c r="E3" s="3"/>
      <c r="G3" s="3" t="s">
        <v>4</v>
      </c>
      <c r="H3" s="4"/>
      <c r="I3" s="5"/>
      <c r="J3" s="5"/>
      <c r="K3" s="5"/>
    </row>
    <row r="4" spans="1:11" ht="15.75">
      <c r="A4" s="2" t="s">
        <v>5</v>
      </c>
      <c r="B4" s="2"/>
      <c r="C4" s="2"/>
      <c r="D4" s="5"/>
      <c r="E4" s="3"/>
      <c r="G4" s="3" t="s">
        <v>6</v>
      </c>
      <c r="H4" s="4" t="s">
        <v>7</v>
      </c>
      <c r="J4" s="2"/>
      <c r="K4" s="5"/>
    </row>
    <row r="5" spans="1:11" ht="15.75">
      <c r="A5" s="2"/>
      <c r="B5" s="2"/>
      <c r="C5" s="2"/>
      <c r="D5" s="3"/>
      <c r="E5" s="3"/>
      <c r="G5" s="6" t="s">
        <v>8</v>
      </c>
      <c r="H5" s="4" t="s">
        <v>9</v>
      </c>
      <c r="I5" s="5"/>
      <c r="J5" s="5"/>
      <c r="K5" s="5"/>
    </row>
    <row r="6" spans="1:11" ht="15" thickBot="1">
      <c r="A6" s="7" t="s">
        <v>10</v>
      </c>
      <c r="D6" s="8"/>
      <c r="E6" s="8"/>
      <c r="F6" s="8"/>
      <c r="G6" s="9"/>
      <c r="H6" s="10"/>
    </row>
    <row r="7" spans="1:11" ht="13.5" thickTop="1">
      <c r="A7" s="11" t="s">
        <v>11</v>
      </c>
      <c r="B7" s="59"/>
      <c r="C7" s="60" t="s">
        <v>39</v>
      </c>
      <c r="D7" s="13"/>
      <c r="E7" s="13"/>
      <c r="F7" s="13"/>
      <c r="G7" s="13"/>
      <c r="H7" s="12"/>
      <c r="I7" s="13" t="s">
        <v>12</v>
      </c>
      <c r="J7" s="61">
        <v>41789</v>
      </c>
    </row>
    <row r="8" spans="1:11">
      <c r="A8" s="14"/>
      <c r="B8" s="62"/>
      <c r="C8" s="63" t="s">
        <v>40</v>
      </c>
      <c r="D8" s="16"/>
      <c r="E8" s="16"/>
      <c r="F8" s="16"/>
      <c r="G8" s="16"/>
      <c r="H8" s="15"/>
      <c r="I8" s="16" t="s">
        <v>14</v>
      </c>
      <c r="J8" s="17" t="s">
        <v>38</v>
      </c>
    </row>
    <row r="9" spans="1:11" ht="13.5" thickBot="1">
      <c r="A9" s="18" t="s">
        <v>15</v>
      </c>
      <c r="B9" s="64"/>
      <c r="C9" s="65" t="s">
        <v>41</v>
      </c>
      <c r="D9" s="20"/>
      <c r="E9" s="20"/>
      <c r="F9" s="20"/>
      <c r="G9" s="20"/>
      <c r="H9" s="19"/>
      <c r="I9" s="16" t="s">
        <v>16</v>
      </c>
      <c r="J9" s="66" t="s">
        <v>42</v>
      </c>
    </row>
    <row r="10" spans="1:11" ht="16.5" thickTop="1">
      <c r="A10" s="21"/>
      <c r="B10" s="67"/>
      <c r="C10" s="68"/>
      <c r="D10" s="22"/>
      <c r="E10" s="23"/>
      <c r="F10" s="24" t="s">
        <v>17</v>
      </c>
      <c r="G10" s="24" t="s">
        <v>18</v>
      </c>
      <c r="H10" s="24" t="s">
        <v>19</v>
      </c>
      <c r="I10" s="24" t="s">
        <v>20</v>
      </c>
      <c r="J10" s="25" t="s">
        <v>21</v>
      </c>
    </row>
    <row r="11" spans="1:11">
      <c r="A11" s="26"/>
      <c r="B11" s="69"/>
      <c r="C11" s="29" t="s">
        <v>22</v>
      </c>
      <c r="D11" s="27"/>
      <c r="E11" s="28"/>
      <c r="F11" s="29"/>
      <c r="G11" s="29"/>
      <c r="H11" s="29"/>
      <c r="I11" s="29"/>
      <c r="J11" s="30"/>
    </row>
    <row r="12" spans="1:11">
      <c r="A12" s="26"/>
      <c r="B12" s="69"/>
      <c r="C12" s="29" t="s">
        <v>23</v>
      </c>
      <c r="D12" s="27"/>
      <c r="E12" s="28"/>
      <c r="F12" s="31">
        <v>3.9899999999999998E-2</v>
      </c>
      <c r="G12" s="31">
        <v>1.0365</v>
      </c>
      <c r="H12" s="31">
        <v>0.36649999999999999</v>
      </c>
      <c r="I12" s="31">
        <v>3.1600000000000003E-2</v>
      </c>
      <c r="J12" s="32">
        <v>5.1400000000000001E-2</v>
      </c>
    </row>
    <row r="13" spans="1:11">
      <c r="A13" s="26"/>
      <c r="B13" s="69"/>
      <c r="C13" s="29" t="s">
        <v>24</v>
      </c>
      <c r="D13" s="27"/>
      <c r="E13" s="28"/>
      <c r="F13" s="33">
        <v>3.2</v>
      </c>
      <c r="G13" s="33">
        <v>0.5</v>
      </c>
      <c r="H13" s="33">
        <v>0.2</v>
      </c>
      <c r="I13" s="33">
        <v>1.5</v>
      </c>
      <c r="J13" s="34">
        <v>-21</v>
      </c>
    </row>
    <row r="14" spans="1:11">
      <c r="A14" s="26"/>
      <c r="B14" s="69"/>
      <c r="C14" s="29" t="s">
        <v>25</v>
      </c>
      <c r="D14" s="27"/>
      <c r="E14" s="28"/>
      <c r="F14" s="28"/>
      <c r="G14" s="28"/>
      <c r="H14" s="28"/>
      <c r="I14" s="28" t="s">
        <v>13</v>
      </c>
      <c r="J14" s="35"/>
    </row>
    <row r="15" spans="1:11">
      <c r="A15" s="26"/>
      <c r="B15" s="69"/>
      <c r="C15" s="29" t="s">
        <v>26</v>
      </c>
      <c r="D15" s="27"/>
      <c r="E15" s="28"/>
      <c r="F15" s="70">
        <v>4.7</v>
      </c>
      <c r="G15" s="70">
        <v>10.9</v>
      </c>
      <c r="H15" s="70">
        <v>5.2</v>
      </c>
      <c r="I15" s="70">
        <v>11</v>
      </c>
      <c r="J15" s="71">
        <v>27.2</v>
      </c>
    </row>
    <row r="16" spans="1:11">
      <c r="A16" s="26"/>
      <c r="B16" s="69"/>
      <c r="C16" s="29" t="s">
        <v>27</v>
      </c>
      <c r="D16" s="27"/>
      <c r="E16" s="28"/>
      <c r="F16" s="28">
        <v>4.8</v>
      </c>
      <c r="G16" s="28">
        <v>11.2</v>
      </c>
      <c r="H16" s="28">
        <v>4.8</v>
      </c>
      <c r="I16" s="28">
        <v>11.7</v>
      </c>
      <c r="J16" s="35">
        <v>28</v>
      </c>
    </row>
    <row r="17" spans="1:29">
      <c r="A17" s="26"/>
      <c r="B17" s="69"/>
      <c r="C17" s="29" t="s">
        <v>28</v>
      </c>
      <c r="D17" s="27"/>
      <c r="E17" s="28"/>
      <c r="F17" s="31">
        <v>4.0099999999999997E-2</v>
      </c>
      <c r="G17" s="31">
        <v>1.0274000000000001</v>
      </c>
      <c r="H17" s="31">
        <v>0.36649999999999999</v>
      </c>
      <c r="I17" s="31">
        <v>3.2399999999999998E-2</v>
      </c>
      <c r="J17" s="32">
        <v>5.0900000000000001E-2</v>
      </c>
    </row>
    <row r="18" spans="1:29" ht="13.5" thickBot="1">
      <c r="A18" s="36"/>
      <c r="B18" s="72"/>
      <c r="C18" s="39" t="s">
        <v>29</v>
      </c>
      <c r="D18" s="37"/>
      <c r="E18" s="38"/>
      <c r="F18" s="39">
        <v>48</v>
      </c>
      <c r="G18" s="39">
        <v>48</v>
      </c>
      <c r="H18" s="39">
        <v>48</v>
      </c>
      <c r="I18" s="39">
        <v>48</v>
      </c>
      <c r="J18" s="39">
        <v>48</v>
      </c>
    </row>
    <row r="19" spans="1:29" ht="13.5" thickTop="1">
      <c r="E19" s="40"/>
      <c r="F19" s="41"/>
      <c r="G19" s="41"/>
      <c r="H19" s="41"/>
      <c r="I19" s="41"/>
      <c r="J19" s="41"/>
    </row>
    <row r="20" spans="1:29">
      <c r="A20" s="42"/>
      <c r="B20" s="42"/>
      <c r="C20" s="42"/>
      <c r="D20" s="43"/>
      <c r="E20" s="44" t="s">
        <v>30</v>
      </c>
      <c r="F20" s="45"/>
      <c r="G20" s="46"/>
      <c r="H20" s="47" t="s">
        <v>31</v>
      </c>
      <c r="I20" s="46"/>
      <c r="J20" s="46"/>
    </row>
    <row r="21" spans="1:29" ht="16.5" thickBot="1">
      <c r="A21" s="48" t="s">
        <v>32</v>
      </c>
      <c r="B21" s="48" t="s">
        <v>33</v>
      </c>
      <c r="C21" s="48" t="s">
        <v>34</v>
      </c>
      <c r="D21" s="49" t="s">
        <v>35</v>
      </c>
      <c r="E21" s="50" t="s">
        <v>23</v>
      </c>
      <c r="F21" s="50" t="s">
        <v>17</v>
      </c>
      <c r="G21" s="50" t="s">
        <v>18</v>
      </c>
      <c r="H21" s="50" t="s">
        <v>19</v>
      </c>
      <c r="I21" s="50" t="s">
        <v>20</v>
      </c>
      <c r="J21" s="50" t="s">
        <v>21</v>
      </c>
    </row>
    <row r="22" spans="1:29" ht="13.5" thickTop="1">
      <c r="A22">
        <v>7</v>
      </c>
      <c r="B22" s="73" t="s">
        <v>36</v>
      </c>
      <c r="C22" s="56" t="s">
        <v>13</v>
      </c>
      <c r="D22" s="74" t="s">
        <v>13</v>
      </c>
      <c r="E22" s="75">
        <v>1</v>
      </c>
      <c r="F22" s="75">
        <v>2.0877131163194442</v>
      </c>
      <c r="G22" s="75">
        <v>61.651017018229162</v>
      </c>
      <c r="H22" s="75">
        <v>26.099308576388886</v>
      </c>
      <c r="I22" s="75">
        <v>2.1059205902777784</v>
      </c>
      <c r="J22" s="75">
        <v>1.9855026736111114</v>
      </c>
    </row>
    <row r="23" spans="1:29">
      <c r="A23">
        <v>2</v>
      </c>
      <c r="B23" t="s">
        <v>43</v>
      </c>
      <c r="C23" s="56" t="s">
        <v>13</v>
      </c>
      <c r="D23" s="74" t="s">
        <v>13</v>
      </c>
      <c r="E23" s="75">
        <v>1</v>
      </c>
      <c r="F23" s="75">
        <v>9.5613715277777789E-2</v>
      </c>
      <c r="G23" s="75">
        <v>1.644841822916667</v>
      </c>
      <c r="H23" s="75">
        <v>2.3152143055555552</v>
      </c>
      <c r="I23" s="75">
        <v>0.10979402777777778</v>
      </c>
      <c r="J23" s="75">
        <v>-1.7126388888889287E-3</v>
      </c>
    </row>
    <row r="24" spans="1:29">
      <c r="A24">
        <v>27</v>
      </c>
      <c r="B24" s="76" t="s">
        <v>37</v>
      </c>
      <c r="C24" s="77"/>
      <c r="D24" s="78"/>
      <c r="E24" s="79">
        <v>1</v>
      </c>
      <c r="F24" s="79">
        <v>2</v>
      </c>
      <c r="G24" s="79">
        <v>60</v>
      </c>
      <c r="H24" s="79">
        <v>24</v>
      </c>
      <c r="I24" s="79">
        <v>2</v>
      </c>
      <c r="J24" s="79">
        <v>2</v>
      </c>
    </row>
    <row r="25" spans="1:29">
      <c r="A25">
        <v>13</v>
      </c>
      <c r="B25" s="80"/>
      <c r="C25" s="81"/>
      <c r="D25" s="82"/>
      <c r="E25" s="40"/>
      <c r="F25" s="75"/>
      <c r="G25" s="75"/>
      <c r="H25" s="75"/>
      <c r="I25" s="75"/>
      <c r="J25" s="75"/>
    </row>
    <row r="26" spans="1:29">
      <c r="A26">
        <v>11</v>
      </c>
      <c r="B26" s="80">
        <v>1462</v>
      </c>
      <c r="C26" s="80">
        <v>1</v>
      </c>
      <c r="D26" s="80">
        <v>1</v>
      </c>
      <c r="E26" s="40">
        <v>1</v>
      </c>
      <c r="F26" s="75">
        <v>1.4251508246527778</v>
      </c>
      <c r="G26" s="75">
        <v>44.71903545572917</v>
      </c>
      <c r="H26" s="75">
        <v>13.15045440972222</v>
      </c>
      <c r="I26" s="75">
        <v>0.22374142361111113</v>
      </c>
      <c r="J26" s="75">
        <v>0.74962184027777778</v>
      </c>
      <c r="K26" s="75">
        <f>H26+I26+J26</f>
        <v>14.123817673611109</v>
      </c>
    </row>
    <row r="27" spans="1:29">
      <c r="A27">
        <v>12</v>
      </c>
      <c r="B27" s="80">
        <v>2942</v>
      </c>
      <c r="C27" s="80">
        <v>1</v>
      </c>
      <c r="D27" s="80">
        <v>3</v>
      </c>
      <c r="E27" s="40">
        <v>1</v>
      </c>
      <c r="F27" s="75">
        <v>1.6289612500000001</v>
      </c>
      <c r="G27" s="75">
        <v>52.047373124999993</v>
      </c>
      <c r="H27" s="75">
        <v>17.237904999999998</v>
      </c>
      <c r="I27" s="75">
        <v>0.20749499999999996</v>
      </c>
      <c r="J27" s="75">
        <v>0.70246750000000013</v>
      </c>
      <c r="K27" s="75">
        <f t="shared" ref="K27:K56" si="0">H27+I27+J27</f>
        <v>18.1478675</v>
      </c>
    </row>
    <row r="28" spans="1:29">
      <c r="A28">
        <v>13</v>
      </c>
      <c r="B28" s="80">
        <v>3029</v>
      </c>
      <c r="C28" s="80">
        <v>1</v>
      </c>
      <c r="D28" s="80">
        <v>34</v>
      </c>
      <c r="E28" s="40">
        <v>1</v>
      </c>
      <c r="F28" s="75">
        <v>2.1484520746527775</v>
      </c>
      <c r="G28" s="75">
        <v>56.477721914062499</v>
      </c>
      <c r="H28" s="75">
        <v>25.419097743055552</v>
      </c>
      <c r="I28" s="75">
        <v>0.23895642361111108</v>
      </c>
      <c r="J28" s="75">
        <v>0.62457350694444447</v>
      </c>
      <c r="K28" s="75">
        <f t="shared" si="0"/>
        <v>26.282627673611106</v>
      </c>
    </row>
    <row r="29" spans="1:29">
      <c r="A29">
        <v>14</v>
      </c>
      <c r="B29" s="80" t="s">
        <v>13</v>
      </c>
      <c r="C29" s="80"/>
      <c r="D29" s="80"/>
      <c r="E29" s="40"/>
      <c r="F29" s="75"/>
      <c r="G29" s="75"/>
      <c r="H29" s="75"/>
      <c r="I29" s="75"/>
      <c r="J29" s="75"/>
      <c r="K29" s="75">
        <f t="shared" si="0"/>
        <v>0</v>
      </c>
    </row>
    <row r="30" spans="1:29">
      <c r="A30">
        <v>15</v>
      </c>
      <c r="B30" s="80">
        <v>3031</v>
      </c>
      <c r="C30" s="80">
        <v>2</v>
      </c>
      <c r="D30" s="80">
        <v>1</v>
      </c>
      <c r="E30" s="40">
        <v>1</v>
      </c>
      <c r="F30" s="75">
        <v>2.0328424218749999</v>
      </c>
      <c r="G30" s="75">
        <v>53.033025976562499</v>
      </c>
      <c r="H30" s="75">
        <v>23.104194687500001</v>
      </c>
      <c r="I30" s="75">
        <v>0.25101781250000005</v>
      </c>
      <c r="J30" s="75">
        <v>4.4453953125000005</v>
      </c>
      <c r="K30" s="75">
        <f t="shared" si="0"/>
        <v>27.800607812500001</v>
      </c>
    </row>
    <row r="31" spans="1:29">
      <c r="A31">
        <v>16</v>
      </c>
      <c r="B31" s="80">
        <v>2902</v>
      </c>
      <c r="C31" s="80">
        <v>2</v>
      </c>
      <c r="D31" s="80">
        <v>3</v>
      </c>
      <c r="E31" s="40">
        <v>1</v>
      </c>
      <c r="F31" s="83">
        <v>1.3615311111111108</v>
      </c>
      <c r="G31" s="83">
        <v>49.916440000000001</v>
      </c>
      <c r="H31" s="83">
        <v>12.200218888888889</v>
      </c>
      <c r="I31" s="83">
        <v>0.19969777777777781</v>
      </c>
      <c r="J31" s="83">
        <v>1.0827311111111113</v>
      </c>
      <c r="K31" s="75">
        <f t="shared" si="0"/>
        <v>13.482647777777778</v>
      </c>
    </row>
    <row r="32" spans="1:29" ht="14.25">
      <c r="A32">
        <v>18</v>
      </c>
      <c r="B32" s="80">
        <v>3038</v>
      </c>
      <c r="C32" s="80">
        <v>2</v>
      </c>
      <c r="D32" s="80">
        <v>159</v>
      </c>
      <c r="E32" s="40">
        <v>1</v>
      </c>
      <c r="F32" s="75">
        <v>2.4409734374999998</v>
      </c>
      <c r="G32" s="75">
        <v>61.352483906250001</v>
      </c>
      <c r="H32" s="75">
        <v>28.793688749999998</v>
      </c>
      <c r="I32" s="75">
        <v>6.8186250000000032E-2</v>
      </c>
      <c r="J32" s="75">
        <v>2.5606250000000001E-2</v>
      </c>
      <c r="K32" s="75">
        <f t="shared" si="0"/>
        <v>28.887481249999997</v>
      </c>
      <c r="M32" s="93"/>
      <c r="N32" s="103" t="s">
        <v>48</v>
      </c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:31" ht="18.75">
      <c r="A33">
        <v>19</v>
      </c>
      <c r="B33" s="80" t="s">
        <v>13</v>
      </c>
      <c r="C33" s="80"/>
      <c r="D33" s="80"/>
      <c r="E33" s="40"/>
      <c r="F33" s="75"/>
      <c r="G33" s="75"/>
      <c r="H33" s="75"/>
      <c r="I33" s="75"/>
      <c r="J33" s="75"/>
      <c r="K33" s="75">
        <f t="shared" si="0"/>
        <v>0</v>
      </c>
      <c r="M33" s="93"/>
      <c r="N33" s="103" t="s">
        <v>49</v>
      </c>
      <c r="O33" s="103"/>
      <c r="P33" s="103"/>
      <c r="Q33" s="103" t="s">
        <v>50</v>
      </c>
      <c r="R33" s="103"/>
      <c r="S33" s="103"/>
      <c r="T33" s="103" t="s">
        <v>51</v>
      </c>
      <c r="U33" s="103"/>
      <c r="V33" s="103"/>
      <c r="W33" s="103" t="s">
        <v>52</v>
      </c>
      <c r="X33" s="103"/>
      <c r="Y33" s="103"/>
      <c r="Z33" s="103"/>
      <c r="AA33" s="103" t="s">
        <v>53</v>
      </c>
      <c r="AB33" s="103"/>
      <c r="AC33" s="103"/>
    </row>
    <row r="34" spans="1:31" ht="14.25">
      <c r="A34">
        <v>20</v>
      </c>
      <c r="B34" s="80">
        <v>3020</v>
      </c>
      <c r="C34" s="80">
        <v>3</v>
      </c>
      <c r="D34" s="80">
        <v>1</v>
      </c>
      <c r="E34" s="40">
        <v>1</v>
      </c>
      <c r="F34" s="75">
        <v>1.225822361111111</v>
      </c>
      <c r="G34" s="75">
        <v>84.13991145833333</v>
      </c>
      <c r="H34" s="75">
        <v>12.177230555555555</v>
      </c>
      <c r="I34" s="75">
        <v>0.19825277777777781</v>
      </c>
      <c r="J34" s="75">
        <v>1.8565511111111113</v>
      </c>
      <c r="K34" s="75">
        <f t="shared" si="0"/>
        <v>14.232034444444444</v>
      </c>
      <c r="M34" s="93" t="s">
        <v>44</v>
      </c>
      <c r="N34" s="93" t="s">
        <v>45</v>
      </c>
      <c r="O34" s="93" t="s">
        <v>46</v>
      </c>
      <c r="P34" s="94" t="s">
        <v>47</v>
      </c>
      <c r="Q34" s="93" t="s">
        <v>45</v>
      </c>
      <c r="R34" s="93" t="s">
        <v>46</v>
      </c>
      <c r="S34" s="94" t="s">
        <v>47</v>
      </c>
      <c r="T34" s="93" t="s">
        <v>45</v>
      </c>
      <c r="U34" s="93" t="s">
        <v>46</v>
      </c>
      <c r="V34" s="94" t="s">
        <v>47</v>
      </c>
      <c r="W34" s="93" t="s">
        <v>45</v>
      </c>
      <c r="X34" s="93" t="s">
        <v>46</v>
      </c>
      <c r="Y34" s="93"/>
      <c r="Z34" s="94" t="s">
        <v>47</v>
      </c>
      <c r="AA34" s="93" t="s">
        <v>45</v>
      </c>
      <c r="AB34" s="93" t="s">
        <v>46</v>
      </c>
      <c r="AC34" s="94" t="s">
        <v>47</v>
      </c>
    </row>
    <row r="35" spans="1:31" ht="14.25">
      <c r="A35">
        <v>21</v>
      </c>
      <c r="B35" s="80">
        <v>3030</v>
      </c>
      <c r="C35" s="80">
        <v>3</v>
      </c>
      <c r="D35" s="80">
        <v>3</v>
      </c>
      <c r="E35" s="40">
        <v>1</v>
      </c>
      <c r="F35" s="75">
        <v>1.6897217968749998</v>
      </c>
      <c r="G35" s="75">
        <v>49.012374414062499</v>
      </c>
      <c r="H35" s="75">
        <v>18.1577921875</v>
      </c>
      <c r="I35" s="75">
        <v>0.19469531249999994</v>
      </c>
      <c r="J35" s="75">
        <v>1.5891778125</v>
      </c>
      <c r="K35" s="75">
        <f t="shared" si="0"/>
        <v>19.9416653125</v>
      </c>
      <c r="M35" s="94">
        <v>1</v>
      </c>
      <c r="N35" s="95">
        <v>1.4251508246527778</v>
      </c>
      <c r="O35" s="95">
        <v>1.6289612500000001</v>
      </c>
      <c r="P35" s="95">
        <v>2.1484520746527775</v>
      </c>
      <c r="Q35" s="93">
        <v>44.72</v>
      </c>
      <c r="R35" s="93">
        <v>52.05</v>
      </c>
      <c r="S35" s="93">
        <v>56.48</v>
      </c>
      <c r="T35" s="93">
        <v>13.5</v>
      </c>
      <c r="U35" s="93">
        <v>17.239999999999998</v>
      </c>
      <c r="V35" s="93">
        <v>25.42</v>
      </c>
      <c r="W35" s="93">
        <v>0.22</v>
      </c>
      <c r="X35" s="93">
        <v>0.21</v>
      </c>
      <c r="Y35" s="93"/>
      <c r="Z35" s="93">
        <v>0.24</v>
      </c>
      <c r="AA35" s="93">
        <v>0.75</v>
      </c>
      <c r="AB35" s="93">
        <v>0.7</v>
      </c>
      <c r="AC35" s="93">
        <v>0.62</v>
      </c>
    </row>
    <row r="36" spans="1:31" ht="14.25">
      <c r="A36">
        <v>22</v>
      </c>
      <c r="B36" s="80">
        <v>3013</v>
      </c>
      <c r="C36" s="80">
        <v>3</v>
      </c>
      <c r="D36" s="80">
        <v>79</v>
      </c>
      <c r="E36" s="40">
        <v>1</v>
      </c>
      <c r="F36" s="75">
        <v>2.3576753819444445</v>
      </c>
      <c r="G36" s="75">
        <v>60.352543906250006</v>
      </c>
      <c r="H36" s="75">
        <v>28.316457638888888</v>
      </c>
      <c r="I36" s="75">
        <v>0.19113402777777785</v>
      </c>
      <c r="J36" s="75">
        <v>0.16545236111111117</v>
      </c>
      <c r="K36" s="75">
        <f t="shared" si="0"/>
        <v>28.673044027777777</v>
      </c>
      <c r="M36" s="94">
        <v>2</v>
      </c>
      <c r="N36" s="94">
        <v>2.0299999999999998</v>
      </c>
      <c r="O36" s="94">
        <v>1.36</v>
      </c>
      <c r="P36" s="94">
        <v>2.44</v>
      </c>
      <c r="Q36" s="93">
        <v>53.03</v>
      </c>
      <c r="R36" s="93">
        <v>49.92</v>
      </c>
      <c r="S36" s="93">
        <v>61.35</v>
      </c>
      <c r="T36" s="93">
        <v>23.1</v>
      </c>
      <c r="U36" s="93">
        <v>12.2</v>
      </c>
      <c r="V36" s="93">
        <v>28.79</v>
      </c>
      <c r="W36" s="93">
        <v>0.25</v>
      </c>
      <c r="X36" s="93">
        <v>0.2</v>
      </c>
      <c r="Y36" s="93"/>
      <c r="Z36" s="93">
        <v>7.0000000000000007E-2</v>
      </c>
      <c r="AA36" s="93">
        <v>4.45</v>
      </c>
      <c r="AB36" s="93">
        <v>1.08</v>
      </c>
      <c r="AC36" s="93">
        <v>0.03</v>
      </c>
    </row>
    <row r="37" spans="1:31" ht="14.25">
      <c r="A37">
        <v>23</v>
      </c>
      <c r="B37" s="80" t="s">
        <v>13</v>
      </c>
      <c r="C37" s="80"/>
      <c r="D37" s="80" t="s">
        <v>13</v>
      </c>
      <c r="E37" s="40"/>
      <c r="F37" s="75"/>
      <c r="G37" s="75"/>
      <c r="H37" s="75"/>
      <c r="I37" s="75"/>
      <c r="J37" s="75"/>
      <c r="K37" s="75">
        <f t="shared" si="0"/>
        <v>0</v>
      </c>
      <c r="M37" s="93">
        <v>3</v>
      </c>
      <c r="N37" s="93">
        <v>1.23</v>
      </c>
      <c r="O37" s="93">
        <v>1.69</v>
      </c>
      <c r="P37" s="93">
        <v>2.36</v>
      </c>
      <c r="Q37" s="93">
        <v>84.14</v>
      </c>
      <c r="R37" s="93">
        <v>49.01</v>
      </c>
      <c r="S37" s="93">
        <v>60.35</v>
      </c>
      <c r="T37" s="93">
        <v>12.18</v>
      </c>
      <c r="U37" s="93">
        <v>18.16</v>
      </c>
      <c r="V37" s="93">
        <v>28.32</v>
      </c>
      <c r="W37" s="93">
        <v>0.2</v>
      </c>
      <c r="X37" s="93">
        <v>0.19</v>
      </c>
      <c r="Y37" s="93"/>
      <c r="Z37" s="93">
        <v>0.19</v>
      </c>
      <c r="AA37" s="93">
        <v>1.86</v>
      </c>
      <c r="AB37" s="93">
        <v>1.59</v>
      </c>
      <c r="AC37" s="93">
        <v>0.17</v>
      </c>
    </row>
    <row r="38" spans="1:31" ht="14.25">
      <c r="A38">
        <v>24</v>
      </c>
      <c r="B38" s="80">
        <v>3036</v>
      </c>
      <c r="C38" s="80">
        <v>4</v>
      </c>
      <c r="D38" s="80">
        <v>1</v>
      </c>
      <c r="E38" s="40">
        <v>1</v>
      </c>
      <c r="F38" s="75">
        <v>1.1419999999999999</v>
      </c>
      <c r="G38" s="75">
        <v>121.61530750000003</v>
      </c>
      <c r="H38" s="75">
        <v>14.14</v>
      </c>
      <c r="I38" s="75">
        <v>0.1648</v>
      </c>
      <c r="J38" s="75">
        <v>2.00508</v>
      </c>
      <c r="K38" s="75">
        <f t="shared" si="0"/>
        <v>16.30988</v>
      </c>
      <c r="M38" s="94">
        <v>4</v>
      </c>
      <c r="N38" s="93">
        <v>1.1399999999999999</v>
      </c>
      <c r="O38" s="93">
        <v>1.43</v>
      </c>
      <c r="P38" s="93">
        <v>2.4500000000000002</v>
      </c>
      <c r="Q38" s="93">
        <v>121.62</v>
      </c>
      <c r="R38" s="93">
        <v>60.09</v>
      </c>
      <c r="S38" s="93">
        <v>62.02</v>
      </c>
      <c r="T38" s="93">
        <v>14.14</v>
      </c>
      <c r="U38" s="93">
        <v>14.24</v>
      </c>
      <c r="V38" s="93">
        <v>25.15</v>
      </c>
      <c r="W38" s="93">
        <v>0.16</v>
      </c>
      <c r="X38" s="93">
        <v>0.2</v>
      </c>
      <c r="Y38" s="93"/>
      <c r="Z38" s="93">
        <v>0.1</v>
      </c>
      <c r="AA38" s="93">
        <v>2.0099999999999998</v>
      </c>
      <c r="AB38" s="93">
        <v>1.28</v>
      </c>
      <c r="AC38" s="93">
        <v>0.06</v>
      </c>
    </row>
    <row r="39" spans="1:31" ht="14.25">
      <c r="A39">
        <v>25</v>
      </c>
      <c r="B39" s="51">
        <v>3017</v>
      </c>
      <c r="C39" s="80">
        <v>4</v>
      </c>
      <c r="D39" s="80">
        <v>3</v>
      </c>
      <c r="E39" s="40">
        <v>1</v>
      </c>
      <c r="F39" s="75">
        <v>1.434066032986111</v>
      </c>
      <c r="G39" s="75">
        <v>60.093595768229171</v>
      </c>
      <c r="H39" s="75">
        <v>14.24</v>
      </c>
      <c r="I39" s="75">
        <v>0.19643559027777782</v>
      </c>
      <c r="J39" s="75">
        <v>1.2827512152777778</v>
      </c>
      <c r="K39" s="75">
        <f t="shared" si="0"/>
        <v>15.719186805555555</v>
      </c>
      <c r="M39" s="94">
        <v>5</v>
      </c>
      <c r="N39" s="93">
        <v>0.96</v>
      </c>
      <c r="O39" s="93">
        <v>1.45</v>
      </c>
      <c r="P39" s="93">
        <v>1.9</v>
      </c>
      <c r="Q39" s="93">
        <v>104.56</v>
      </c>
      <c r="R39" s="93">
        <v>58.67</v>
      </c>
      <c r="S39" s="93">
        <v>50.92</v>
      </c>
      <c r="T39" s="93">
        <v>12.36</v>
      </c>
      <c r="U39" s="93">
        <v>14.65</v>
      </c>
      <c r="V39" s="93">
        <v>17.059999999999999</v>
      </c>
      <c r="W39" s="93">
        <v>0.19</v>
      </c>
      <c r="X39" s="93">
        <v>0.24</v>
      </c>
      <c r="Y39" s="93"/>
      <c r="Z39" s="93">
        <v>0.26</v>
      </c>
      <c r="AA39" s="93">
        <v>1.29</v>
      </c>
      <c r="AB39" s="93">
        <v>3.19</v>
      </c>
      <c r="AC39" s="93">
        <v>5.18</v>
      </c>
    </row>
    <row r="40" spans="1:31" ht="14.25">
      <c r="A40" s="73">
        <v>27</v>
      </c>
      <c r="B40" s="84">
        <v>3016</v>
      </c>
      <c r="C40" s="85">
        <v>4</v>
      </c>
      <c r="D40" s="85">
        <v>119</v>
      </c>
      <c r="E40" s="86">
        <v>1</v>
      </c>
      <c r="F40" s="87">
        <v>2.4545167968750001</v>
      </c>
      <c r="G40" s="87">
        <v>62.01824378906251</v>
      </c>
      <c r="H40" s="87">
        <v>25.15</v>
      </c>
      <c r="I40" s="87">
        <v>9.9555312500000034E-2</v>
      </c>
      <c r="J40" s="87">
        <v>5.878656250000007E-2</v>
      </c>
      <c r="K40" s="75">
        <f t="shared" si="0"/>
        <v>25.308341875</v>
      </c>
      <c r="M40" s="94">
        <v>6</v>
      </c>
      <c r="N40" s="93">
        <v>0.97</v>
      </c>
      <c r="O40" s="93">
        <v>1.6</v>
      </c>
      <c r="P40" s="93">
        <v>2.12</v>
      </c>
      <c r="Q40" s="93">
        <v>107.24</v>
      </c>
      <c r="R40" s="93">
        <v>64.47</v>
      </c>
      <c r="S40" s="93">
        <v>55.7</v>
      </c>
      <c r="T40" s="93">
        <v>12.65</v>
      </c>
      <c r="U40" s="93">
        <v>15.52</v>
      </c>
      <c r="V40" s="93">
        <v>21.7</v>
      </c>
      <c r="W40" s="93">
        <v>0.19</v>
      </c>
      <c r="X40" s="93">
        <v>0.27</v>
      </c>
      <c r="Y40" s="93"/>
      <c r="Z40" s="93">
        <v>0.22</v>
      </c>
      <c r="AA40" s="93">
        <v>1.88</v>
      </c>
      <c r="AB40" s="93">
        <v>4.43</v>
      </c>
      <c r="AC40" s="93">
        <v>2.0299999999999998</v>
      </c>
    </row>
    <row r="41" spans="1:31" ht="14.25">
      <c r="A41" s="73">
        <v>28</v>
      </c>
      <c r="B41" s="84" t="s">
        <v>13</v>
      </c>
      <c r="C41" s="85"/>
      <c r="D41" s="85"/>
      <c r="E41" s="86"/>
      <c r="F41" s="87"/>
      <c r="G41" s="87"/>
      <c r="H41" s="87"/>
      <c r="I41" s="87"/>
      <c r="J41" s="87"/>
      <c r="K41" s="75">
        <f t="shared" si="0"/>
        <v>0</v>
      </c>
      <c r="M41" s="94">
        <v>7</v>
      </c>
      <c r="N41" s="93">
        <v>0.88</v>
      </c>
      <c r="O41" s="93">
        <v>1.64</v>
      </c>
      <c r="P41" s="93">
        <v>1.26</v>
      </c>
      <c r="Q41" s="93">
        <v>121.96</v>
      </c>
      <c r="R41" s="93">
        <v>51.12</v>
      </c>
      <c r="S41" s="93">
        <v>77.239999999999995</v>
      </c>
      <c r="T41" s="93">
        <v>12.31</v>
      </c>
      <c r="U41" s="93">
        <v>15.58</v>
      </c>
      <c r="V41" s="93">
        <v>18.309999999999999</v>
      </c>
      <c r="W41" s="93">
        <v>0.17</v>
      </c>
      <c r="X41" s="93">
        <v>0.22</v>
      </c>
      <c r="Y41" s="93"/>
      <c r="Z41" s="93">
        <v>0.21</v>
      </c>
      <c r="AA41" s="93">
        <v>1.79</v>
      </c>
      <c r="AB41" s="93">
        <v>2.4700000000000002</v>
      </c>
      <c r="AC41" s="93">
        <v>1.73</v>
      </c>
    </row>
    <row r="42" spans="1:31" ht="14.25">
      <c r="A42" s="73">
        <v>29</v>
      </c>
      <c r="B42" s="84">
        <v>3040</v>
      </c>
      <c r="C42" s="85">
        <v>5</v>
      </c>
      <c r="D42" s="85">
        <v>1</v>
      </c>
      <c r="E42" s="86">
        <v>1</v>
      </c>
      <c r="F42" s="87">
        <v>0.96208415798611102</v>
      </c>
      <c r="G42" s="87">
        <v>104.5629425390625</v>
      </c>
      <c r="H42" s="87">
        <v>12.36</v>
      </c>
      <c r="I42" s="87">
        <v>0.19497309027777779</v>
      </c>
      <c r="J42" s="87">
        <v>1.2936289236111111</v>
      </c>
      <c r="K42" s="75">
        <f t="shared" si="0"/>
        <v>13.848602013888888</v>
      </c>
      <c r="M42" s="94">
        <v>8</v>
      </c>
      <c r="N42" s="93">
        <v>1.41</v>
      </c>
      <c r="O42" s="93">
        <v>1.66</v>
      </c>
      <c r="P42" s="93">
        <v>2.04</v>
      </c>
      <c r="Q42" s="93">
        <v>71.34</v>
      </c>
      <c r="R42" s="93">
        <v>52.91</v>
      </c>
      <c r="S42" s="93">
        <v>53.81</v>
      </c>
      <c r="T42" s="93">
        <v>14.67</v>
      </c>
      <c r="U42" s="93">
        <v>14.85</v>
      </c>
      <c r="V42" s="93">
        <v>20.239999999999998</v>
      </c>
      <c r="W42" s="93">
        <v>0.2</v>
      </c>
      <c r="X42" s="93">
        <v>0.22</v>
      </c>
      <c r="Y42" s="93"/>
      <c r="Z42" s="93">
        <v>0.19</v>
      </c>
      <c r="AA42" s="93">
        <v>1.99</v>
      </c>
      <c r="AB42" s="93">
        <v>1.48</v>
      </c>
      <c r="AC42" s="93">
        <v>0.84</v>
      </c>
    </row>
    <row r="43" spans="1:31">
      <c r="A43" s="73">
        <v>30</v>
      </c>
      <c r="B43" s="84">
        <v>3039</v>
      </c>
      <c r="C43" s="85">
        <v>5</v>
      </c>
      <c r="D43" s="85">
        <v>3</v>
      </c>
      <c r="E43" s="86">
        <v>1</v>
      </c>
      <c r="F43" s="87">
        <v>1.4504059375</v>
      </c>
      <c r="G43" s="87">
        <v>58.666116406250012</v>
      </c>
      <c r="H43" s="87">
        <v>14.65</v>
      </c>
      <c r="I43" s="87">
        <v>0.24275625000000003</v>
      </c>
      <c r="J43" s="87">
        <v>3.1929687499999999</v>
      </c>
      <c r="K43" s="75">
        <f t="shared" si="0"/>
        <v>18.085725</v>
      </c>
    </row>
    <row r="44" spans="1:31" ht="15.75">
      <c r="A44" s="73">
        <v>31</v>
      </c>
      <c r="B44" s="84">
        <v>3021</v>
      </c>
      <c r="C44" s="85">
        <v>5</v>
      </c>
      <c r="D44" s="85">
        <v>7</v>
      </c>
      <c r="E44" s="86">
        <v>1</v>
      </c>
      <c r="F44" s="87">
        <v>1.9028031163194441</v>
      </c>
      <c r="G44" s="87">
        <v>50.919213476562504</v>
      </c>
      <c r="H44" s="87">
        <v>17.059999999999999</v>
      </c>
      <c r="I44" s="87">
        <v>0.25847225694444448</v>
      </c>
      <c r="J44" s="87">
        <v>5.183472673611111</v>
      </c>
      <c r="K44" s="75">
        <f t="shared" si="0"/>
        <v>22.501944930555553</v>
      </c>
      <c r="O44" s="101" t="s">
        <v>61</v>
      </c>
      <c r="P44" s="102"/>
      <c r="Q44" s="102"/>
      <c r="R44" s="102"/>
      <c r="S44" s="102"/>
      <c r="T44" s="102"/>
      <c r="U44" s="102"/>
      <c r="V44" s="102"/>
      <c r="W44" s="102"/>
      <c r="X44" s="100"/>
      <c r="Y44" s="98"/>
      <c r="Z44" s="99" t="s">
        <v>60</v>
      </c>
      <c r="AA44" s="99"/>
      <c r="AB44" s="99"/>
      <c r="AC44" s="99"/>
      <c r="AD44" s="99"/>
      <c r="AE44" s="99"/>
    </row>
    <row r="45" spans="1:31" ht="18.75">
      <c r="A45" s="73">
        <v>32</v>
      </c>
      <c r="B45" s="84" t="s">
        <v>13</v>
      </c>
      <c r="C45" s="85"/>
      <c r="D45" s="85" t="s">
        <v>13</v>
      </c>
      <c r="E45" s="86"/>
      <c r="F45" s="87"/>
      <c r="G45" s="87"/>
      <c r="H45" s="87"/>
      <c r="I45" s="87"/>
      <c r="J45" s="87"/>
      <c r="K45" s="75">
        <f t="shared" si="0"/>
        <v>0</v>
      </c>
      <c r="O45" s="92"/>
      <c r="P45" s="100" t="s">
        <v>54</v>
      </c>
      <c r="Q45" s="99"/>
      <c r="R45" s="99"/>
      <c r="S45" s="99" t="s">
        <v>55</v>
      </c>
      <c r="T45" s="99"/>
      <c r="U45" s="99"/>
      <c r="V45" s="99" t="s">
        <v>56</v>
      </c>
      <c r="W45" s="99"/>
      <c r="X45" s="99"/>
      <c r="Y45" s="96"/>
      <c r="Z45" s="99" t="s">
        <v>58</v>
      </c>
      <c r="AA45" s="99"/>
      <c r="AB45" s="99"/>
      <c r="AC45" s="99" t="s">
        <v>59</v>
      </c>
      <c r="AD45" s="99"/>
      <c r="AE45" s="99"/>
    </row>
    <row r="46" spans="1:31" ht="15.75">
      <c r="A46" s="73">
        <v>33</v>
      </c>
      <c r="B46" s="84">
        <v>3014</v>
      </c>
      <c r="C46" s="85">
        <v>6</v>
      </c>
      <c r="D46" s="85">
        <v>1</v>
      </c>
      <c r="E46" s="86">
        <v>1</v>
      </c>
      <c r="F46" s="87">
        <v>0.97015867187500004</v>
      </c>
      <c r="G46" s="87">
        <v>107.24193535156252</v>
      </c>
      <c r="H46" s="87">
        <v>12.65</v>
      </c>
      <c r="I46" s="87">
        <v>0.19350281250000001</v>
      </c>
      <c r="J46" s="87">
        <v>1.8814228124999999</v>
      </c>
      <c r="K46" s="75">
        <f t="shared" si="0"/>
        <v>14.724925625000001</v>
      </c>
      <c r="O46" s="96" t="s">
        <v>44</v>
      </c>
      <c r="P46" s="96" t="s">
        <v>45</v>
      </c>
      <c r="Q46" s="96" t="s">
        <v>57</v>
      </c>
      <c r="R46" s="96" t="s">
        <v>47</v>
      </c>
      <c r="S46" s="96" t="s">
        <v>45</v>
      </c>
      <c r="T46" s="96" t="s">
        <v>57</v>
      </c>
      <c r="U46" s="96" t="s">
        <v>47</v>
      </c>
      <c r="V46" s="96" t="s">
        <v>45</v>
      </c>
      <c r="W46" s="96" t="s">
        <v>57</v>
      </c>
      <c r="X46" s="96" t="s">
        <v>47</v>
      </c>
      <c r="Y46" s="96" t="s">
        <v>44</v>
      </c>
      <c r="Z46" s="96" t="s">
        <v>45</v>
      </c>
      <c r="AA46" s="96" t="s">
        <v>57</v>
      </c>
      <c r="AB46" s="96" t="s">
        <v>47</v>
      </c>
      <c r="AC46" s="96" t="s">
        <v>45</v>
      </c>
      <c r="AD46" s="96" t="s">
        <v>57</v>
      </c>
      <c r="AE46" s="96" t="s">
        <v>47</v>
      </c>
    </row>
    <row r="47" spans="1:31" ht="15">
      <c r="A47" s="73">
        <v>34</v>
      </c>
      <c r="B47" s="84">
        <v>1457</v>
      </c>
      <c r="C47" s="85">
        <v>6</v>
      </c>
      <c r="D47" s="85">
        <v>3</v>
      </c>
      <c r="E47" s="86">
        <v>1</v>
      </c>
      <c r="F47" s="87">
        <v>1.5988303819444443</v>
      </c>
      <c r="G47" s="87">
        <v>64.468515156250007</v>
      </c>
      <c r="H47" s="87">
        <v>15.52</v>
      </c>
      <c r="I47" s="87">
        <v>0.26711736111111112</v>
      </c>
      <c r="J47" s="87">
        <v>4.4273752777777773</v>
      </c>
      <c r="K47" s="75">
        <f t="shared" si="0"/>
        <v>20.214492638888888</v>
      </c>
      <c r="O47" s="92">
        <v>1</v>
      </c>
      <c r="P47" s="97">
        <v>1.4251508246527778</v>
      </c>
      <c r="Q47" s="97">
        <v>1.6289612500000001</v>
      </c>
      <c r="R47" s="97">
        <v>2.1484520746527775</v>
      </c>
      <c r="S47" s="92">
        <v>44.72</v>
      </c>
      <c r="T47" s="92">
        <v>52.05</v>
      </c>
      <c r="U47" s="92">
        <v>56.48</v>
      </c>
      <c r="V47" s="92">
        <v>14.12</v>
      </c>
      <c r="W47" s="92">
        <v>18.149999999999999</v>
      </c>
      <c r="X47" s="92">
        <v>26.28</v>
      </c>
      <c r="Y47" s="92">
        <v>1</v>
      </c>
      <c r="Z47" s="97">
        <f t="shared" ref="Z47:AB54" si="1">V47/P47</f>
        <v>9.9077232779486213</v>
      </c>
      <c r="AA47" s="97">
        <f t="shared" si="1"/>
        <v>11.142069831311209</v>
      </c>
      <c r="AB47" s="97">
        <f t="shared" si="1"/>
        <v>12.23206247421053</v>
      </c>
      <c r="AC47" s="97">
        <f t="shared" ref="AC47:AE54" si="2">T35/P47</f>
        <v>9.4726816042709903</v>
      </c>
      <c r="AD47" s="97">
        <f t="shared" si="2"/>
        <v>10.583431619383209</v>
      </c>
      <c r="AE47" s="97">
        <f t="shared" si="2"/>
        <v>11.831774280610034</v>
      </c>
    </row>
    <row r="48" spans="1:31" ht="15">
      <c r="A48" s="73">
        <v>35</v>
      </c>
      <c r="B48" s="84">
        <v>1455</v>
      </c>
      <c r="C48" s="85">
        <v>6</v>
      </c>
      <c r="D48" s="85">
        <v>39</v>
      </c>
      <c r="E48" s="86">
        <v>1</v>
      </c>
      <c r="F48" s="87">
        <v>2.1235137413194445</v>
      </c>
      <c r="G48" s="87">
        <v>55.696363997395835</v>
      </c>
      <c r="H48" s="87">
        <v>21.7</v>
      </c>
      <c r="I48" s="87">
        <v>0.21529309027777779</v>
      </c>
      <c r="J48" s="88">
        <v>2.0269566319444445</v>
      </c>
      <c r="K48" s="75">
        <f t="shared" si="0"/>
        <v>23.942249722222222</v>
      </c>
      <c r="O48" s="92">
        <v>2</v>
      </c>
      <c r="P48" s="92">
        <v>2.0299999999999998</v>
      </c>
      <c r="Q48" s="92">
        <v>1.36</v>
      </c>
      <c r="R48" s="92">
        <v>2.44</v>
      </c>
      <c r="S48" s="92">
        <v>53.03</v>
      </c>
      <c r="T48" s="92">
        <v>49.92</v>
      </c>
      <c r="U48" s="92">
        <v>61.35</v>
      </c>
      <c r="V48" s="92">
        <v>27.8</v>
      </c>
      <c r="W48" s="92">
        <v>13.48</v>
      </c>
      <c r="X48" s="92">
        <v>28.89</v>
      </c>
      <c r="Y48" s="92">
        <v>2</v>
      </c>
      <c r="Z48" s="97">
        <f t="shared" si="1"/>
        <v>13.69458128078818</v>
      </c>
      <c r="AA48" s="97">
        <f t="shared" si="1"/>
        <v>9.9117647058823533</v>
      </c>
      <c r="AB48" s="97">
        <f t="shared" si="1"/>
        <v>11.840163934426229</v>
      </c>
      <c r="AC48" s="97">
        <f t="shared" si="2"/>
        <v>11.379310344827587</v>
      </c>
      <c r="AD48" s="97">
        <f t="shared" si="2"/>
        <v>8.970588235294116</v>
      </c>
      <c r="AE48" s="97">
        <f t="shared" si="2"/>
        <v>11.799180327868852</v>
      </c>
    </row>
    <row r="49" spans="1:31" ht="15">
      <c r="A49" s="73">
        <v>36</v>
      </c>
      <c r="B49" s="84" t="s">
        <v>13</v>
      </c>
      <c r="C49" s="85"/>
      <c r="D49" s="84"/>
      <c r="E49" s="86"/>
      <c r="F49" s="87"/>
      <c r="G49" s="87"/>
      <c r="H49" s="87"/>
      <c r="I49" s="87"/>
      <c r="J49" s="87"/>
      <c r="K49" s="75">
        <f t="shared" si="0"/>
        <v>0</v>
      </c>
      <c r="O49" s="92">
        <v>3</v>
      </c>
      <c r="P49" s="92">
        <v>1.23</v>
      </c>
      <c r="Q49" s="92">
        <v>1.69</v>
      </c>
      <c r="R49" s="92">
        <v>2.36</v>
      </c>
      <c r="S49" s="92">
        <v>84.14</v>
      </c>
      <c r="T49" s="92">
        <v>49.01</v>
      </c>
      <c r="U49" s="92">
        <v>60.35</v>
      </c>
      <c r="V49" s="92">
        <v>14.23</v>
      </c>
      <c r="W49" s="92">
        <v>19.940000000000001</v>
      </c>
      <c r="X49" s="92">
        <v>28.67</v>
      </c>
      <c r="Y49" s="92">
        <v>3</v>
      </c>
      <c r="Z49" s="97">
        <f t="shared" si="1"/>
        <v>11.569105691056912</v>
      </c>
      <c r="AA49" s="97">
        <f t="shared" si="1"/>
        <v>11.798816568047338</v>
      </c>
      <c r="AB49" s="97">
        <f t="shared" si="1"/>
        <v>12.148305084745765</v>
      </c>
      <c r="AC49" s="97">
        <f t="shared" si="2"/>
        <v>9.9024390243902438</v>
      </c>
      <c r="AD49" s="97">
        <f t="shared" si="2"/>
        <v>10.745562130177515</v>
      </c>
      <c r="AE49" s="97">
        <f t="shared" si="2"/>
        <v>12</v>
      </c>
    </row>
    <row r="50" spans="1:31" ht="15">
      <c r="A50" s="73">
        <v>37</v>
      </c>
      <c r="B50" s="84">
        <v>3032</v>
      </c>
      <c r="C50" s="85">
        <v>7</v>
      </c>
      <c r="D50" s="84">
        <v>1</v>
      </c>
      <c r="E50" s="86">
        <v>1</v>
      </c>
      <c r="F50" s="87">
        <v>0.88210957465277773</v>
      </c>
      <c r="G50" s="87">
        <v>121.96185045572918</v>
      </c>
      <c r="H50" s="87">
        <v>12.31</v>
      </c>
      <c r="I50" s="87">
        <v>0.16947309027777779</v>
      </c>
      <c r="J50" s="87">
        <v>1.794863090277778</v>
      </c>
      <c r="K50" s="75">
        <f t="shared" si="0"/>
        <v>14.274336180555556</v>
      </c>
      <c r="O50" s="92">
        <v>4</v>
      </c>
      <c r="P50" s="92">
        <v>1.1399999999999999</v>
      </c>
      <c r="Q50" s="92">
        <v>1.43</v>
      </c>
      <c r="R50" s="92">
        <v>2.4500000000000002</v>
      </c>
      <c r="S50" s="92">
        <v>121.62</v>
      </c>
      <c r="T50" s="92">
        <v>60.09</v>
      </c>
      <c r="U50" s="92">
        <v>62.02</v>
      </c>
      <c r="V50" s="92">
        <v>16.309999999999999</v>
      </c>
      <c r="W50" s="92">
        <v>15.72</v>
      </c>
      <c r="X50" s="92">
        <v>25.31</v>
      </c>
      <c r="Y50" s="92">
        <v>4</v>
      </c>
      <c r="Z50" s="97">
        <f t="shared" si="1"/>
        <v>14.307017543859649</v>
      </c>
      <c r="AA50" s="97">
        <f t="shared" si="1"/>
        <v>10.993006993006993</v>
      </c>
      <c r="AB50" s="97">
        <f t="shared" si="1"/>
        <v>10.330612244897958</v>
      </c>
      <c r="AC50" s="97">
        <f t="shared" si="2"/>
        <v>12.403508771929825</v>
      </c>
      <c r="AD50" s="97">
        <f t="shared" si="2"/>
        <v>9.9580419580419584</v>
      </c>
      <c r="AE50" s="97">
        <f t="shared" si="2"/>
        <v>10.265306122448978</v>
      </c>
    </row>
    <row r="51" spans="1:31" ht="15">
      <c r="A51" s="73">
        <v>38</v>
      </c>
      <c r="B51" s="84">
        <v>3010</v>
      </c>
      <c r="C51" s="85">
        <v>7</v>
      </c>
      <c r="D51" s="84">
        <v>3</v>
      </c>
      <c r="E51" s="86">
        <v>1</v>
      </c>
      <c r="F51" s="87">
        <v>1.6392203819444442</v>
      </c>
      <c r="G51" s="87">
        <v>51.117404322916656</v>
      </c>
      <c r="H51" s="87">
        <v>15.58</v>
      </c>
      <c r="I51" s="87">
        <v>0.22388736111111118</v>
      </c>
      <c r="J51" s="87">
        <v>2.4720019444444445</v>
      </c>
      <c r="K51" s="75">
        <f t="shared" si="0"/>
        <v>18.275889305555555</v>
      </c>
      <c r="O51" s="92">
        <v>5</v>
      </c>
      <c r="P51" s="92">
        <v>0.96</v>
      </c>
      <c r="Q51" s="92">
        <v>1.45</v>
      </c>
      <c r="R51" s="92">
        <v>1.9</v>
      </c>
      <c r="S51" s="92">
        <v>104.56</v>
      </c>
      <c r="T51" s="92">
        <v>58.67</v>
      </c>
      <c r="U51" s="92">
        <v>50.92</v>
      </c>
      <c r="V51" s="92">
        <v>13.85</v>
      </c>
      <c r="W51" s="92">
        <v>18.09</v>
      </c>
      <c r="X51" s="92">
        <v>22.5</v>
      </c>
      <c r="Y51" s="92">
        <v>5</v>
      </c>
      <c r="Z51" s="97">
        <f t="shared" si="1"/>
        <v>14.427083333333334</v>
      </c>
      <c r="AA51" s="97">
        <f t="shared" si="1"/>
        <v>12.475862068965517</v>
      </c>
      <c r="AB51" s="97">
        <f t="shared" si="1"/>
        <v>11.842105263157896</v>
      </c>
      <c r="AC51" s="97">
        <f t="shared" si="2"/>
        <v>12.875</v>
      </c>
      <c r="AD51" s="97">
        <f t="shared" si="2"/>
        <v>10.103448275862069</v>
      </c>
      <c r="AE51" s="97">
        <f t="shared" si="2"/>
        <v>8.9789473684210517</v>
      </c>
    </row>
    <row r="52" spans="1:31" ht="15">
      <c r="A52" s="73">
        <v>39</v>
      </c>
      <c r="B52" s="84">
        <v>3031</v>
      </c>
      <c r="C52" s="85">
        <v>7</v>
      </c>
      <c r="D52" s="84">
        <v>30</v>
      </c>
      <c r="E52" s="86">
        <v>1</v>
      </c>
      <c r="F52" s="87">
        <v>1.2587136718749998</v>
      </c>
      <c r="G52" s="87">
        <v>77.240855976562514</v>
      </c>
      <c r="H52" s="87">
        <v>18.309999999999999</v>
      </c>
      <c r="I52" s="87">
        <v>0.21385781249999999</v>
      </c>
      <c r="J52" s="87">
        <v>1.7261384375000002</v>
      </c>
      <c r="K52" s="75">
        <f t="shared" si="0"/>
        <v>20.249996249999999</v>
      </c>
      <c r="O52" s="92">
        <v>6</v>
      </c>
      <c r="P52" s="92">
        <v>0.97</v>
      </c>
      <c r="Q52" s="92">
        <v>1.6</v>
      </c>
      <c r="R52" s="92">
        <v>2.12</v>
      </c>
      <c r="S52" s="92">
        <v>107.24</v>
      </c>
      <c r="T52" s="92">
        <v>64.47</v>
      </c>
      <c r="U52" s="92">
        <v>55.7</v>
      </c>
      <c r="V52" s="92">
        <v>14.72</v>
      </c>
      <c r="W52" s="92">
        <v>20.21</v>
      </c>
      <c r="X52" s="92">
        <v>23.94</v>
      </c>
      <c r="Y52" s="92">
        <v>6</v>
      </c>
      <c r="Z52" s="97">
        <f t="shared" si="1"/>
        <v>15.175257731958764</v>
      </c>
      <c r="AA52" s="97">
        <f t="shared" si="1"/>
        <v>12.63125</v>
      </c>
      <c r="AB52" s="97">
        <f t="shared" si="1"/>
        <v>11.29245283018868</v>
      </c>
      <c r="AC52" s="97">
        <f t="shared" si="2"/>
        <v>13.041237113402062</v>
      </c>
      <c r="AD52" s="97">
        <f t="shared" si="2"/>
        <v>9.6999999999999993</v>
      </c>
      <c r="AE52" s="97">
        <f t="shared" si="2"/>
        <v>10.235849056603772</v>
      </c>
    </row>
    <row r="53" spans="1:31" ht="15">
      <c r="A53" s="73">
        <v>40</v>
      </c>
      <c r="B53" s="84" t="s">
        <v>13</v>
      </c>
      <c r="C53" s="85"/>
      <c r="D53" s="84"/>
      <c r="E53" s="86"/>
      <c r="F53" s="87"/>
      <c r="G53" s="87"/>
      <c r="H53" s="87"/>
      <c r="I53" s="87"/>
      <c r="J53" s="87"/>
      <c r="K53" s="75">
        <f t="shared" si="0"/>
        <v>0</v>
      </c>
      <c r="O53" s="92">
        <v>7</v>
      </c>
      <c r="P53" s="92">
        <v>0.88</v>
      </c>
      <c r="Q53" s="92">
        <v>1.64</v>
      </c>
      <c r="R53" s="92">
        <v>1.26</v>
      </c>
      <c r="S53" s="92">
        <v>121.96</v>
      </c>
      <c r="T53" s="92">
        <v>51.12</v>
      </c>
      <c r="U53" s="92">
        <v>77.239999999999995</v>
      </c>
      <c r="V53" s="92">
        <v>14.27</v>
      </c>
      <c r="W53" s="92">
        <v>18.28</v>
      </c>
      <c r="X53" s="92">
        <v>20.25</v>
      </c>
      <c r="Y53" s="92">
        <v>7</v>
      </c>
      <c r="Z53" s="97">
        <f t="shared" si="1"/>
        <v>16.21590909090909</v>
      </c>
      <c r="AA53" s="97">
        <f t="shared" si="1"/>
        <v>11.146341463414636</v>
      </c>
      <c r="AB53" s="97">
        <f t="shared" si="1"/>
        <v>16.071428571428573</v>
      </c>
      <c r="AC53" s="97">
        <f t="shared" si="2"/>
        <v>13.988636363636363</v>
      </c>
      <c r="AD53" s="97">
        <f t="shared" si="2"/>
        <v>9.5</v>
      </c>
      <c r="AE53" s="97">
        <f t="shared" si="2"/>
        <v>14.53174603174603</v>
      </c>
    </row>
    <row r="54" spans="1:31" ht="15">
      <c r="A54" s="73">
        <v>41</v>
      </c>
      <c r="B54" s="84">
        <v>3009</v>
      </c>
      <c r="C54" s="85">
        <v>8</v>
      </c>
      <c r="D54" s="84">
        <v>1</v>
      </c>
      <c r="E54" s="86">
        <v>1</v>
      </c>
      <c r="F54" s="87">
        <v>1.4110776996527779</v>
      </c>
      <c r="G54" s="87">
        <v>71.335793684895847</v>
      </c>
      <c r="H54" s="87">
        <v>14.67</v>
      </c>
      <c r="I54" s="87">
        <v>0.20022392361111113</v>
      </c>
      <c r="J54" s="87">
        <v>1.9938905902777777</v>
      </c>
      <c r="K54" s="75">
        <f t="shared" si="0"/>
        <v>16.864114513888889</v>
      </c>
      <c r="O54" s="92">
        <v>8</v>
      </c>
      <c r="P54" s="92">
        <v>1.41</v>
      </c>
      <c r="Q54" s="92">
        <v>1.66</v>
      </c>
      <c r="R54" s="92">
        <v>2.04</v>
      </c>
      <c r="S54" s="92">
        <v>71.34</v>
      </c>
      <c r="T54" s="92">
        <v>52.91</v>
      </c>
      <c r="U54" s="92">
        <v>53.81</v>
      </c>
      <c r="V54" s="92">
        <v>16.86</v>
      </c>
      <c r="W54" s="92">
        <v>16.54</v>
      </c>
      <c r="X54" s="92">
        <v>21.27</v>
      </c>
      <c r="Y54" s="92">
        <v>8</v>
      </c>
      <c r="Z54" s="97">
        <f t="shared" si="1"/>
        <v>11.957446808510639</v>
      </c>
      <c r="AA54" s="97">
        <f t="shared" si="1"/>
        <v>9.9638554216867465</v>
      </c>
      <c r="AB54" s="97">
        <f t="shared" si="1"/>
        <v>10.426470588235293</v>
      </c>
      <c r="AC54" s="97">
        <f t="shared" si="2"/>
        <v>10.404255319148938</v>
      </c>
      <c r="AD54" s="97">
        <f t="shared" si="2"/>
        <v>8.9457831325301207</v>
      </c>
      <c r="AE54" s="97">
        <f t="shared" si="2"/>
        <v>9.9215686274509789</v>
      </c>
    </row>
    <row r="55" spans="1:31">
      <c r="A55" s="73">
        <v>42</v>
      </c>
      <c r="B55" s="84">
        <v>3015</v>
      </c>
      <c r="C55" s="85">
        <v>8</v>
      </c>
      <c r="D55" s="84">
        <v>3</v>
      </c>
      <c r="E55" s="86">
        <v>1</v>
      </c>
      <c r="F55" s="87">
        <v>1.6596059375000001</v>
      </c>
      <c r="G55" s="87">
        <v>52.905397656250003</v>
      </c>
      <c r="H55" s="87">
        <v>14.85</v>
      </c>
      <c r="I55" s="87">
        <v>0.21600625000000004</v>
      </c>
      <c r="J55" s="87">
        <v>1.4779125</v>
      </c>
      <c r="K55" s="75">
        <f t="shared" si="0"/>
        <v>16.54391875</v>
      </c>
    </row>
    <row r="56" spans="1:31">
      <c r="A56" s="73">
        <v>43</v>
      </c>
      <c r="B56" s="84">
        <v>3034</v>
      </c>
      <c r="C56" s="85">
        <v>8</v>
      </c>
      <c r="D56" s="84">
        <v>33</v>
      </c>
      <c r="E56" s="86">
        <v>1</v>
      </c>
      <c r="F56" s="87">
        <v>2.0444549913194443</v>
      </c>
      <c r="G56" s="87">
        <v>53.814731914062499</v>
      </c>
      <c r="H56" s="87">
        <v>20.239999999999998</v>
      </c>
      <c r="I56" s="87">
        <v>0.18979309027777777</v>
      </c>
      <c r="J56" s="87">
        <v>0.84495538194444442</v>
      </c>
      <c r="K56" s="75">
        <f t="shared" si="0"/>
        <v>21.274748472222221</v>
      </c>
    </row>
    <row r="57" spans="1:31">
      <c r="A57" s="73">
        <v>44</v>
      </c>
      <c r="B57" s="84"/>
      <c r="C57" s="85"/>
      <c r="D57" s="84"/>
      <c r="E57" s="86"/>
      <c r="F57" s="87"/>
      <c r="G57" s="87"/>
      <c r="H57" s="87"/>
      <c r="I57" s="87"/>
      <c r="J57" s="87"/>
      <c r="K57" s="58"/>
    </row>
    <row r="58" spans="1:31">
      <c r="A58" s="73">
        <v>45</v>
      </c>
      <c r="B58" s="84" t="s">
        <v>36</v>
      </c>
      <c r="C58" s="85"/>
      <c r="D58" s="84"/>
      <c r="E58" s="86">
        <v>1</v>
      </c>
      <c r="F58" s="87">
        <v>2.1208792968750001</v>
      </c>
      <c r="G58" s="87">
        <v>61.286211914062505</v>
      </c>
      <c r="H58" s="87">
        <v>26.213887187499996</v>
      </c>
      <c r="I58" s="87">
        <v>2.1074003124999998</v>
      </c>
      <c r="J58" s="87">
        <v>2.0041446874999997</v>
      </c>
      <c r="K58" s="58"/>
    </row>
    <row r="59" spans="1:31">
      <c r="A59" s="73">
        <v>46</v>
      </c>
      <c r="B59" s="84" t="s">
        <v>43</v>
      </c>
      <c r="C59" s="85"/>
      <c r="D59" s="84"/>
      <c r="E59" s="86">
        <v>1</v>
      </c>
      <c r="F59" s="87">
        <v>0.12044204861111109</v>
      </c>
      <c r="G59" s="87">
        <v>1.2461822395833337</v>
      </c>
      <c r="H59" s="87">
        <v>2.3199999999999998</v>
      </c>
      <c r="I59" s="87">
        <v>0.10775402777777782</v>
      </c>
      <c r="J59" s="87">
        <v>1.6973611111111954E-3</v>
      </c>
      <c r="K59" s="58"/>
    </row>
    <row r="60" spans="1:31">
      <c r="A60" s="73"/>
      <c r="B60" s="89" t="s">
        <v>37</v>
      </c>
      <c r="C60" s="90"/>
      <c r="D60" s="89"/>
      <c r="E60" s="91"/>
      <c r="F60" s="79">
        <v>2</v>
      </c>
      <c r="G60" s="79">
        <v>60</v>
      </c>
      <c r="H60" s="79">
        <v>24</v>
      </c>
      <c r="I60" s="79">
        <v>2</v>
      </c>
      <c r="J60" s="79">
        <v>2</v>
      </c>
      <c r="K60" s="58"/>
    </row>
    <row r="61" spans="1:31">
      <c r="A61" s="52"/>
      <c r="B61" s="53"/>
      <c r="C61" s="53"/>
      <c r="D61" s="53"/>
      <c r="E61" s="54"/>
      <c r="F61" s="55"/>
      <c r="G61" s="55"/>
      <c r="H61" s="55"/>
      <c r="I61" s="55"/>
      <c r="J61" s="55"/>
      <c r="K61" s="56"/>
    </row>
    <row r="62" spans="1:31">
      <c r="A62" s="52"/>
      <c r="B62" s="53"/>
      <c r="C62" s="53"/>
      <c r="D62" s="53"/>
      <c r="E62" s="54"/>
      <c r="F62" s="55"/>
      <c r="G62" s="55"/>
      <c r="H62" s="55"/>
      <c r="I62" s="55"/>
      <c r="J62" s="55"/>
      <c r="K62" s="56"/>
    </row>
    <row r="63" spans="1:31">
      <c r="A63" s="52"/>
      <c r="B63" s="53"/>
      <c r="C63" s="53"/>
      <c r="D63" s="53"/>
      <c r="E63" s="54"/>
      <c r="F63" s="55"/>
      <c r="G63" s="55"/>
      <c r="H63" s="55"/>
      <c r="I63" s="55"/>
      <c r="J63" s="55"/>
      <c r="K63" s="56"/>
    </row>
    <row r="64" spans="1:31">
      <c r="A64" s="52"/>
      <c r="B64" s="53"/>
      <c r="C64" s="53"/>
      <c r="D64" s="53"/>
      <c r="E64" s="54"/>
      <c r="F64" s="55"/>
      <c r="G64" s="55"/>
      <c r="H64" s="55"/>
      <c r="I64" s="55"/>
      <c r="J64" s="55"/>
      <c r="K64" s="56"/>
    </row>
    <row r="65" spans="1:11">
      <c r="A65" s="52"/>
      <c r="B65" s="53"/>
      <c r="C65" s="53"/>
      <c r="D65" s="53"/>
      <c r="E65" s="54"/>
      <c r="F65" s="55"/>
      <c r="G65" s="55"/>
      <c r="H65" s="55"/>
      <c r="I65" s="55"/>
      <c r="J65" s="55"/>
      <c r="K65" s="56"/>
    </row>
    <row r="66" spans="1:11">
      <c r="A66" s="52"/>
      <c r="B66" s="53"/>
      <c r="C66" s="53"/>
      <c r="D66" s="53"/>
      <c r="E66" s="54"/>
      <c r="F66" s="55"/>
      <c r="G66" s="55"/>
      <c r="H66" s="55"/>
      <c r="I66" s="55"/>
      <c r="J66" s="55"/>
      <c r="K66" s="56"/>
    </row>
    <row r="67" spans="1:11">
      <c r="A67" s="52"/>
      <c r="B67" s="53"/>
      <c r="C67" s="53"/>
      <c r="D67" s="53"/>
      <c r="E67" s="54"/>
      <c r="F67" s="55"/>
      <c r="G67" s="55"/>
      <c r="H67" s="55"/>
      <c r="I67" s="55"/>
      <c r="J67" s="55"/>
      <c r="K67" s="56"/>
    </row>
    <row r="68" spans="1:11">
      <c r="A68" s="52"/>
      <c r="B68" s="53"/>
      <c r="C68" s="53"/>
      <c r="D68" s="53"/>
      <c r="E68" s="54"/>
      <c r="F68" s="55"/>
      <c r="G68" s="55"/>
      <c r="H68" s="55"/>
      <c r="I68" s="55"/>
      <c r="J68" s="55"/>
      <c r="K68" s="58"/>
    </row>
    <row r="69" spans="1:11">
      <c r="A69" s="52"/>
      <c r="B69" s="53"/>
      <c r="C69" s="53"/>
      <c r="D69" s="53"/>
      <c r="E69" s="54"/>
      <c r="F69" s="55"/>
      <c r="G69" s="55"/>
      <c r="H69" s="55"/>
      <c r="I69" s="55"/>
      <c r="J69" s="55"/>
      <c r="K69" s="58"/>
    </row>
    <row r="70" spans="1:11">
      <c r="B70" s="51"/>
      <c r="C70" s="51"/>
      <c r="D70" s="51"/>
      <c r="E70" s="40"/>
      <c r="F70" s="57"/>
      <c r="G70" s="57"/>
      <c r="H70" s="57"/>
      <c r="I70" s="57"/>
      <c r="J70" s="57"/>
      <c r="K70" s="58"/>
    </row>
  </sheetData>
  <mergeCells count="13">
    <mergeCell ref="N32:AC32"/>
    <mergeCell ref="N33:P33"/>
    <mergeCell ref="Q33:S33"/>
    <mergeCell ref="T33:V33"/>
    <mergeCell ref="W33:Z33"/>
    <mergeCell ref="AA33:AC33"/>
    <mergeCell ref="Z45:AB45"/>
    <mergeCell ref="AC45:AE45"/>
    <mergeCell ref="Z44:AE44"/>
    <mergeCell ref="P45:R45"/>
    <mergeCell ref="S45:U45"/>
    <mergeCell ref="V45:X45"/>
    <mergeCell ref="O44:X44"/>
  </mergeCell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dc:description>Single sheet, customer's calculated values</dc:description>
  <cp:lastModifiedBy>reetzl</cp:lastModifiedBy>
  <cp:lastPrinted>2014-06-06T22:03:28Z</cp:lastPrinted>
  <dcterms:created xsi:type="dcterms:W3CDTF">2003-02-24T20:48:50Z</dcterms:created>
  <dcterms:modified xsi:type="dcterms:W3CDTF">2014-06-06T23:53:57Z</dcterms:modified>
</cp:coreProperties>
</file>