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5480" windowHeight="11640" activeTab="2"/>
  </bookViews>
  <sheets>
    <sheet name="Chart2" sheetId="1" r:id="rId1"/>
    <sheet name="Chart1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<sst xmlns="http://schemas.openxmlformats.org/spreadsheetml/2006/main" count="40" uniqueCount="39">
  <si>
    <r>
      <t>UW</t>
    </r>
    <r>
      <rPr>
        <sz val="14"/>
        <color indexed="28"/>
        <rFont val="Poster Bodoni ATT"/>
        <family val="1"/>
      </rPr>
      <t>University of Washington Oceanography Technical Services</t>
    </r>
  </si>
  <si>
    <t>School of Oceanography, Box 357940</t>
  </si>
  <si>
    <t>Marine Chemistry Laboratory</t>
  </si>
  <si>
    <t>University of Washington</t>
  </si>
  <si>
    <t>Katherine A. Krogslund, Manager</t>
  </si>
  <si>
    <t>Seattle, WA  98195-7940</t>
  </si>
  <si>
    <t>Phone:</t>
  </si>
  <si>
    <t>(206)-543-9235</t>
  </si>
  <si>
    <t>E-mail:</t>
  </si>
  <si>
    <t>kkrog@u.washington.edu</t>
  </si>
  <si>
    <t>Customer:</t>
  </si>
  <si>
    <t>Date:</t>
  </si>
  <si>
    <t>Ship/Site:</t>
  </si>
  <si>
    <t xml:space="preserve">Cruise: </t>
  </si>
  <si>
    <t>Analyst:</t>
  </si>
  <si>
    <t>Blank(ml):</t>
  </si>
  <si>
    <t>Standard(ml):</t>
  </si>
  <si>
    <t>Filename:</t>
  </si>
  <si>
    <t>Bottle #</t>
  </si>
  <si>
    <t>Niskin #</t>
  </si>
  <si>
    <t>Depth</t>
  </si>
  <si>
    <t>Bottle Volume</t>
  </si>
  <si>
    <t>Buret Titer</t>
  </si>
  <si>
    <t>Dissolved Oxygen Concentration</t>
  </si>
  <si>
    <t>Comments</t>
  </si>
  <si>
    <t>m</t>
  </si>
  <si>
    <t>ml</t>
  </si>
  <si>
    <t>mg-at/liter</t>
  </si>
  <si>
    <t>mg/liter</t>
  </si>
  <si>
    <t>ml/liter</t>
  </si>
  <si>
    <t>Station ID</t>
  </si>
  <si>
    <t>Greengrove</t>
  </si>
  <si>
    <t>Com Bay 2</t>
  </si>
  <si>
    <t>20140418oxygen</t>
  </si>
  <si>
    <t>Dunn/Wesenberg</t>
  </si>
  <si>
    <t>Bay Watcher/City of Tacoma</t>
  </si>
  <si>
    <t>Uncertain if 2nd chemical added to DO on boat</t>
  </si>
  <si>
    <t>Sample on boat not full</t>
  </si>
  <si>
    <t>Some spilled when taking out cap.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</si>
</sst>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8">
    <font>
      <sz val="10"/>
      <name val="Arial"/>
      <family val="0"/>
    </font>
    <font>
      <sz val="48"/>
      <color indexed="28"/>
      <name val="Poster Bodoni ATT"/>
      <family val="1"/>
    </font>
    <font>
      <sz val="14"/>
      <color indexed="28"/>
      <name val="Poster Bodoni ATT"/>
      <family val="1"/>
    </font>
    <font>
      <b/>
      <sz val="14"/>
      <name val="Times New Roman"/>
      <family val="0"/>
    </font>
    <font>
      <b/>
      <sz val="12"/>
      <name val="Geneva"/>
      <family val="0"/>
    </font>
    <font>
      <b/>
      <sz val="12"/>
      <name val="Arial"/>
      <family val="0"/>
    </font>
    <font>
      <b/>
      <sz val="10"/>
      <name val="Geneva"/>
      <family val="0"/>
    </font>
    <font>
      <b/>
      <sz val="10"/>
      <name val="Arial"/>
      <family val="0"/>
    </font>
    <font>
      <i/>
      <sz val="11"/>
      <name val="Geneva"/>
      <family val="0"/>
    </font>
    <font>
      <sz val="10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22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0" fillId="32" borderId="0" xfId="0" applyNumberFormat="1" applyFill="1" applyBorder="1" applyAlignment="1">
      <alignment/>
    </xf>
    <xf numFmtId="164" fontId="0" fillId="32" borderId="0" xfId="0" applyNumberFormat="1" applyFill="1" applyBorder="1" applyAlignment="1">
      <alignment horizontal="left"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7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32" borderId="11" xfId="0" applyNumberFormat="1" applyFill="1" applyBorder="1" applyAlignment="1">
      <alignment/>
    </xf>
    <xf numFmtId="164" fontId="0" fillId="32" borderId="12" xfId="0" applyNumberFormat="1" applyFill="1" applyBorder="1" applyAlignment="1">
      <alignment/>
    </xf>
    <xf numFmtId="164" fontId="0" fillId="32" borderId="13" xfId="0" applyNumberFormat="1" applyFill="1" applyBorder="1" applyAlignment="1">
      <alignment/>
    </xf>
    <xf numFmtId="164" fontId="0" fillId="32" borderId="14" xfId="0" applyNumberFormat="1" applyFill="1" applyBorder="1" applyAlignment="1">
      <alignment horizontal="right"/>
    </xf>
    <xf numFmtId="164" fontId="0" fillId="32" borderId="15" xfId="0" applyNumberFormat="1" applyFill="1" applyBorder="1" applyAlignment="1">
      <alignment/>
    </xf>
    <xf numFmtId="164" fontId="0" fillId="32" borderId="16" xfId="0" applyNumberFormat="1" applyFill="1" applyBorder="1" applyAlignment="1">
      <alignment/>
    </xf>
    <xf numFmtId="164" fontId="0" fillId="32" borderId="16" xfId="0" applyNumberFormat="1" applyFill="1" applyBorder="1" applyAlignment="1">
      <alignment horizontal="left"/>
    </xf>
    <xf numFmtId="164" fontId="7" fillId="0" borderId="10" xfId="0" applyNumberFormat="1" applyFont="1" applyBorder="1" applyAlignment="1">
      <alignment horizontal="right"/>
    </xf>
    <xf numFmtId="164" fontId="7" fillId="0" borderId="17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4" fontId="7" fillId="33" borderId="18" xfId="0" applyNumberFormat="1" applyFont="1" applyFill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7" fillId="0" borderId="2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4" fontId="7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32" borderId="21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64" fontId="0" fillId="0" borderId="18" xfId="0" applyNumberFormat="1" applyBorder="1" applyAlignment="1">
      <alignment/>
    </xf>
    <xf numFmtId="164" fontId="7" fillId="0" borderId="0" xfId="0" applyNumberFormat="1" applyFont="1" applyBorder="1" applyAlignment="1">
      <alignment/>
    </xf>
    <xf numFmtId="1" fontId="0" fillId="32" borderId="22" xfId="0" applyNumberFormat="1" applyFill="1" applyBorder="1" applyAlignment="1">
      <alignment/>
    </xf>
    <xf numFmtId="164" fontId="7" fillId="0" borderId="0" xfId="0" applyNumberFormat="1" applyFont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775"/>
          <c:w val="0.892"/>
          <c:h val="0.9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9"/>
                <c:pt idx="0">
                  <c:v>32</c:v>
                </c:pt>
                <c:pt idx="1">
                  <c:v>50</c:v>
                </c:pt>
                <c:pt idx="3">
                  <c:v>4</c:v>
                </c:pt>
                <c:pt idx="4">
                  <c:v>145.733</c:v>
                </c:pt>
                <c:pt idx="5">
                  <c:v>0.883</c:v>
                </c:pt>
                <c:pt idx="6">
                  <c:v>0.6239932534888035</c:v>
                </c:pt>
                <c:pt idx="7">
                  <c:v>9.983892055820856</c:v>
                </c:pt>
                <c:pt idx="8">
                  <c:v>6.988724439074599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9"/>
                <c:pt idx="0">
                  <c:v>33</c:v>
                </c:pt>
                <c:pt idx="1">
                  <c:v>50</c:v>
                </c:pt>
                <c:pt idx="3">
                  <c:v>4</c:v>
                </c:pt>
                <c:pt idx="4">
                  <c:v>145.293</c:v>
                </c:pt>
                <c:pt idx="5">
                  <c:v>0.884</c:v>
                </c:pt>
                <c:pt idx="6">
                  <c:v>0.6266260907655883</c:v>
                </c:pt>
                <c:pt idx="7">
                  <c:v>10.026017452249413</c:v>
                </c:pt>
                <c:pt idx="8">
                  <c:v>7.018212216574589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Sheet1!$A$16:$I$16</c:f>
              <c:numCache>
                <c:ptCount val="9"/>
                <c:pt idx="0">
                  <c:v>38</c:v>
                </c:pt>
                <c:pt idx="1">
                  <c:v>1</c:v>
                </c:pt>
                <c:pt idx="3">
                  <c:v>3</c:v>
                </c:pt>
                <c:pt idx="4">
                  <c:v>144.586</c:v>
                </c:pt>
                <c:pt idx="5">
                  <c:v>0.898</c:v>
                </c:pt>
                <c:pt idx="6">
                  <c:v>0.6274405029737251</c:v>
                </c:pt>
                <c:pt idx="7">
                  <c:v>10.039048047579602</c:v>
                </c:pt>
                <c:pt idx="8">
                  <c:v>7.02733363330572</c:v>
                </c:pt>
              </c:numCache>
            </c:numRef>
          </c:val>
        </c:ser>
        <c:axId val="63150305"/>
        <c:axId val="31481834"/>
      </c:barChart>
      <c:catAx>
        <c:axId val="63150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81834"/>
        <c:crosses val="autoZero"/>
        <c:auto val="1"/>
        <c:lblOffset val="100"/>
        <c:tickLblSkip val="1"/>
        <c:noMultiLvlLbl val="0"/>
      </c:catAx>
      <c:valAx>
        <c:axId val="31481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50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"/>
          <c:y val="0.441"/>
          <c:w val="0.0742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775"/>
          <c:w val="0.892"/>
          <c:h val="0.9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9"/>
                <c:pt idx="0">
                  <c:v>32</c:v>
                </c:pt>
                <c:pt idx="1">
                  <c:v>50</c:v>
                </c:pt>
                <c:pt idx="3">
                  <c:v>4</c:v>
                </c:pt>
                <c:pt idx="4">
                  <c:v>145.733</c:v>
                </c:pt>
                <c:pt idx="5">
                  <c:v>0.883</c:v>
                </c:pt>
                <c:pt idx="6">
                  <c:v>0.6239932534888035</c:v>
                </c:pt>
                <c:pt idx="7">
                  <c:v>9.983892055820856</c:v>
                </c:pt>
                <c:pt idx="8">
                  <c:v>6.988724439074599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Sheet1!#REF!</c:f>
              <c:numCache>
                <c:ptCount val="9"/>
                <c:pt idx="0">
                  <c:v>33</c:v>
                </c:pt>
                <c:pt idx="1">
                  <c:v>50</c:v>
                </c:pt>
                <c:pt idx="3">
                  <c:v>4</c:v>
                </c:pt>
                <c:pt idx="4">
                  <c:v>145.293</c:v>
                </c:pt>
                <c:pt idx="5">
                  <c:v>0.884</c:v>
                </c:pt>
                <c:pt idx="6">
                  <c:v>0.6266260907655883</c:v>
                </c:pt>
                <c:pt idx="7">
                  <c:v>10.026017452249413</c:v>
                </c:pt>
                <c:pt idx="8">
                  <c:v>7.018212216574589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Sheet1!$A$16:$I$16</c:f>
              <c:numCache>
                <c:ptCount val="9"/>
                <c:pt idx="0">
                  <c:v>38</c:v>
                </c:pt>
                <c:pt idx="1">
                  <c:v>1</c:v>
                </c:pt>
                <c:pt idx="3">
                  <c:v>3</c:v>
                </c:pt>
                <c:pt idx="4">
                  <c:v>144.586</c:v>
                </c:pt>
                <c:pt idx="5">
                  <c:v>0.898</c:v>
                </c:pt>
                <c:pt idx="6">
                  <c:v>0.6274405029737251</c:v>
                </c:pt>
                <c:pt idx="7">
                  <c:v>10.039048047579602</c:v>
                </c:pt>
                <c:pt idx="8">
                  <c:v>7.02733363330572</c:v>
                </c:pt>
              </c:numCache>
            </c:numRef>
          </c:val>
        </c:ser>
        <c:axId val="14901051"/>
        <c:axId val="67000596"/>
      </c:barChart>
      <c:catAx>
        <c:axId val="14901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00596"/>
        <c:crosses val="autoZero"/>
        <c:auto val="1"/>
        <c:lblOffset val="100"/>
        <c:tickLblSkip val="1"/>
        <c:noMultiLvlLbl val="0"/>
      </c:catAx>
      <c:valAx>
        <c:axId val="670005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01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"/>
          <c:y val="0.441"/>
          <c:w val="0.0742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PageLayoutView="0" workbookViewId="0" topLeftCell="A1">
      <selection activeCell="K33" sqref="K33"/>
    </sheetView>
  </sheetViews>
  <sheetFormatPr defaultColWidth="11.421875" defaultRowHeight="12.75"/>
  <cols>
    <col min="1" max="4" width="11.421875" style="0" customWidth="1"/>
    <col min="5" max="5" width="14.00390625" style="0" bestFit="1" customWidth="1"/>
    <col min="6" max="6" width="10.421875" style="0" bestFit="1" customWidth="1"/>
    <col min="7" max="7" width="10.28125" style="0" bestFit="1" customWidth="1"/>
    <col min="8" max="10" width="11.421875" style="0" customWidth="1"/>
    <col min="11" max="11" width="19.8515625" style="0" bestFit="1" customWidth="1"/>
  </cols>
  <sheetData>
    <row r="1" spans="1:11" ht="61.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</row>
    <row r="2" spans="1:11" ht="15.75">
      <c r="A2" s="4" t="s">
        <v>1</v>
      </c>
      <c r="B2" s="4"/>
      <c r="C2" s="4"/>
      <c r="D2" s="4"/>
      <c r="E2" s="4"/>
      <c r="F2" s="4"/>
      <c r="G2" s="2"/>
      <c r="H2" s="4" t="s">
        <v>2</v>
      </c>
      <c r="I2" s="4"/>
      <c r="J2" s="5"/>
      <c r="K2" s="5"/>
    </row>
    <row r="3" spans="1:11" ht="15.75">
      <c r="A3" s="4" t="s">
        <v>3</v>
      </c>
      <c r="B3" s="4"/>
      <c r="C3" s="4"/>
      <c r="D3" s="4"/>
      <c r="E3" s="4"/>
      <c r="F3" s="4"/>
      <c r="G3" s="2"/>
      <c r="H3" s="4" t="s">
        <v>4</v>
      </c>
      <c r="I3" s="4"/>
      <c r="J3" s="5"/>
      <c r="K3" s="5"/>
    </row>
    <row r="4" spans="1:11" ht="15.75">
      <c r="A4" s="4" t="s">
        <v>5</v>
      </c>
      <c r="B4" s="4"/>
      <c r="C4" s="4"/>
      <c r="D4" s="4"/>
      <c r="E4" s="5"/>
      <c r="F4" s="4"/>
      <c r="G4" s="2"/>
      <c r="H4" s="6" t="s">
        <v>6</v>
      </c>
      <c r="I4" s="4" t="s">
        <v>7</v>
      </c>
      <c r="J4" s="2"/>
      <c r="K4" s="2"/>
    </row>
    <row r="5" spans="1:11" ht="15.75">
      <c r="A5" s="7"/>
      <c r="B5" s="7"/>
      <c r="C5" s="7"/>
      <c r="D5" s="7"/>
      <c r="E5" s="8"/>
      <c r="F5" s="7"/>
      <c r="G5" s="2"/>
      <c r="H5" s="6" t="s">
        <v>8</v>
      </c>
      <c r="I5" s="4" t="s">
        <v>9</v>
      </c>
      <c r="J5" s="5"/>
      <c r="K5" s="7"/>
    </row>
    <row r="6" spans="1:11" ht="15" thickBot="1">
      <c r="A6" s="9"/>
      <c r="B6" s="2"/>
      <c r="C6" s="2"/>
      <c r="D6" s="2"/>
      <c r="E6" s="2"/>
      <c r="F6" s="2"/>
      <c r="G6" s="2"/>
      <c r="H6" s="2"/>
      <c r="I6" s="10"/>
      <c r="J6" s="2"/>
      <c r="K6" s="2"/>
    </row>
    <row r="7" spans="1:11" ht="12.75">
      <c r="A7" s="24" t="s">
        <v>10</v>
      </c>
      <c r="B7" s="25" t="s">
        <v>31</v>
      </c>
      <c r="C7" s="25"/>
      <c r="D7" s="25"/>
      <c r="E7" s="25"/>
      <c r="F7" s="25"/>
      <c r="G7" s="25"/>
      <c r="H7" s="25"/>
      <c r="I7" s="25"/>
      <c r="J7" s="25" t="s">
        <v>11</v>
      </c>
      <c r="K7" s="50">
        <v>20140418</v>
      </c>
    </row>
    <row r="8" spans="1:11" ht="12.75">
      <c r="A8" s="26" t="s">
        <v>12</v>
      </c>
      <c r="B8" s="11" t="s">
        <v>35</v>
      </c>
      <c r="C8" s="11"/>
      <c r="D8" s="12"/>
      <c r="E8" s="12" t="s">
        <v>13</v>
      </c>
      <c r="F8" s="11" t="s">
        <v>32</v>
      </c>
      <c r="G8" s="11"/>
      <c r="H8" s="11"/>
      <c r="I8" s="11"/>
      <c r="J8" s="11" t="s">
        <v>14</v>
      </c>
      <c r="K8" s="27" t="s">
        <v>34</v>
      </c>
    </row>
    <row r="9" spans="1:11" ht="13.5" thickBot="1">
      <c r="A9" s="28" t="s">
        <v>15</v>
      </c>
      <c r="B9" s="29">
        <v>0</v>
      </c>
      <c r="C9" s="29"/>
      <c r="D9" s="30"/>
      <c r="E9" s="30" t="s">
        <v>16</v>
      </c>
      <c r="F9" s="30">
        <v>0.5006</v>
      </c>
      <c r="G9" s="30"/>
      <c r="H9" s="30"/>
      <c r="I9" s="30"/>
      <c r="J9" s="29" t="s">
        <v>17</v>
      </c>
      <c r="K9" s="44" t="s">
        <v>33</v>
      </c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s="20" customFormat="1" ht="12.75">
      <c r="A12" s="32" t="s">
        <v>18</v>
      </c>
      <c r="B12" s="33" t="s">
        <v>30</v>
      </c>
      <c r="C12" s="33" t="s">
        <v>19</v>
      </c>
      <c r="D12" s="33" t="s">
        <v>20</v>
      </c>
      <c r="E12" s="33" t="s">
        <v>21</v>
      </c>
      <c r="F12" s="33" t="s">
        <v>22</v>
      </c>
      <c r="G12" s="34"/>
      <c r="H12" s="34" t="s">
        <v>23</v>
      </c>
      <c r="I12" s="34"/>
      <c r="J12" s="33" t="s">
        <v>24</v>
      </c>
      <c r="K12" s="35"/>
    </row>
    <row r="13" spans="1:11" s="20" customFormat="1" ht="12.75" customHeight="1">
      <c r="A13" s="36"/>
      <c r="B13" s="31"/>
      <c r="C13" s="31"/>
      <c r="D13" s="31" t="s">
        <v>25</v>
      </c>
      <c r="E13" s="31" t="s">
        <v>26</v>
      </c>
      <c r="F13" s="31" t="s">
        <v>26</v>
      </c>
      <c r="G13" s="31" t="s">
        <v>27</v>
      </c>
      <c r="H13" s="31" t="s">
        <v>28</v>
      </c>
      <c r="I13" s="31" t="s">
        <v>29</v>
      </c>
      <c r="J13" s="45"/>
      <c r="K13" s="47"/>
    </row>
    <row r="14" spans="1:11" s="20" customFormat="1" ht="12.75">
      <c r="A14" s="18">
        <v>17</v>
      </c>
      <c r="B14" s="19">
        <v>1</v>
      </c>
      <c r="D14" s="18">
        <v>1</v>
      </c>
      <c r="E14" s="16">
        <v>136.59</v>
      </c>
      <c r="F14" s="16">
        <v>0.902</v>
      </c>
      <c r="G14" s="16">
        <f>(50/(($E14-2)*($F$9-$B$9)))*($F14-$B$9)-0.0016</f>
        <v>0.6677802640041696</v>
      </c>
      <c r="H14" s="16">
        <f>16*$G14</f>
        <v>10.684484224066713</v>
      </c>
      <c r="I14" s="16">
        <f>11.2*$G14</f>
        <v>7.479138956846699</v>
      </c>
      <c r="J14" s="46"/>
      <c r="K14" s="46"/>
    </row>
    <row r="15" spans="1:11" s="20" customFormat="1" ht="12.75">
      <c r="A15" s="18">
        <v>10</v>
      </c>
      <c r="B15" s="19">
        <v>1</v>
      </c>
      <c r="D15" s="18">
        <v>1</v>
      </c>
      <c r="E15" s="16">
        <v>136.785</v>
      </c>
      <c r="F15" s="16">
        <v>0.906</v>
      </c>
      <c r="G15" s="16">
        <f>(50/(($E15-2)*($F$9-$B$9)))*($F15-$B$9)-0.0016</f>
        <v>0.6697759714184134</v>
      </c>
      <c r="H15" s="16">
        <f>16*$G15</f>
        <v>10.716415542694614</v>
      </c>
      <c r="I15" s="16">
        <f>11.2*$G15</f>
        <v>7.501490879886229</v>
      </c>
      <c r="J15" s="49"/>
      <c r="K15" s="14"/>
    </row>
    <row r="16" spans="1:11" s="20" customFormat="1" ht="12.75">
      <c r="A16" s="21">
        <v>38</v>
      </c>
      <c r="B16" s="19">
        <v>1</v>
      </c>
      <c r="C16" s="22"/>
      <c r="D16" s="20">
        <v>3</v>
      </c>
      <c r="E16" s="16">
        <v>144.586</v>
      </c>
      <c r="F16" s="16">
        <v>0.898</v>
      </c>
      <c r="G16" s="16">
        <f aca="true" t="shared" si="0" ref="G16:G30">(50/(($E16-2)*($F$9-$B$9)))*($F16-$B$9)-0.0016</f>
        <v>0.6274405029737251</v>
      </c>
      <c r="H16" s="16">
        <f aca="true" t="shared" si="1" ref="H16:H30">16*$G16</f>
        <v>10.039048047579602</v>
      </c>
      <c r="I16" s="16">
        <f aca="true" t="shared" si="2" ref="I16:I30">11.2*$G16</f>
        <v>7.02733363330572</v>
      </c>
      <c r="J16" s="15"/>
      <c r="K16" s="14"/>
    </row>
    <row r="17" spans="1:11" s="20" customFormat="1" ht="12.75">
      <c r="A17" s="37">
        <v>5</v>
      </c>
      <c r="B17" s="38">
        <v>1</v>
      </c>
      <c r="C17" s="39"/>
      <c r="D17" s="39">
        <v>3</v>
      </c>
      <c r="E17" s="16">
        <v>141.279</v>
      </c>
      <c r="F17" s="17">
        <v>0.895</v>
      </c>
      <c r="G17" s="17">
        <f t="shared" si="0"/>
        <v>0.6402248890753764</v>
      </c>
      <c r="H17" s="17">
        <f t="shared" si="1"/>
        <v>10.243598225206023</v>
      </c>
      <c r="I17" s="17">
        <f t="shared" si="2"/>
        <v>7.170518757644215</v>
      </c>
      <c r="J17" s="13"/>
      <c r="K17" s="13"/>
    </row>
    <row r="18" spans="1:11" s="20" customFormat="1" ht="12.75">
      <c r="A18" s="21">
        <v>44</v>
      </c>
      <c r="B18" s="19">
        <v>1</v>
      </c>
      <c r="C18" s="22"/>
      <c r="D18" s="22">
        <v>34</v>
      </c>
      <c r="E18" s="16">
        <v>142.557</v>
      </c>
      <c r="F18" s="16">
        <v>0.765</v>
      </c>
      <c r="G18" s="16">
        <f t="shared" si="0"/>
        <v>0.5420108484669311</v>
      </c>
      <c r="H18" s="16">
        <f t="shared" si="1"/>
        <v>8.672173575470898</v>
      </c>
      <c r="I18" s="16">
        <f t="shared" si="2"/>
        <v>6.070521502829629</v>
      </c>
      <c r="J18" s="15"/>
      <c r="K18" s="14"/>
    </row>
    <row r="19" spans="1:11" s="20" customFormat="1" ht="12.75">
      <c r="A19" s="21">
        <v>63</v>
      </c>
      <c r="B19" s="19">
        <v>1</v>
      </c>
      <c r="C19" s="22"/>
      <c r="D19" s="43">
        <v>34</v>
      </c>
      <c r="E19" s="16">
        <v>144.386</v>
      </c>
      <c r="F19" s="16">
        <v>0.768</v>
      </c>
      <c r="G19" s="16">
        <f t="shared" si="0"/>
        <v>0.5371323926470907</v>
      </c>
      <c r="H19" s="16">
        <f t="shared" si="1"/>
        <v>8.59411828235345</v>
      </c>
      <c r="I19" s="16">
        <f t="shared" si="2"/>
        <v>6.015882797647415</v>
      </c>
      <c r="J19" s="14"/>
      <c r="K19" s="14"/>
    </row>
    <row r="20" spans="1:11" s="20" customFormat="1" ht="12.75">
      <c r="A20" s="21">
        <v>45</v>
      </c>
      <c r="B20" s="19">
        <v>2</v>
      </c>
      <c r="C20" s="22"/>
      <c r="D20" s="43">
        <v>1</v>
      </c>
      <c r="E20" s="16">
        <v>142.586</v>
      </c>
      <c r="F20" s="16">
        <v>0.966</v>
      </c>
      <c r="G20" s="16">
        <f t="shared" si="0"/>
        <v>0.6847003352913892</v>
      </c>
      <c r="H20" s="16">
        <f t="shared" si="1"/>
        <v>10.955205364662227</v>
      </c>
      <c r="I20" s="16">
        <f t="shared" si="2"/>
        <v>7.668643755263559</v>
      </c>
      <c r="J20" s="14"/>
      <c r="K20" s="14"/>
    </row>
    <row r="21" spans="1:11" s="20" customFormat="1" ht="12.75">
      <c r="A21" s="40">
        <v>2</v>
      </c>
      <c r="B21" s="38">
        <v>2</v>
      </c>
      <c r="C21" s="39"/>
      <c r="D21" s="40">
        <v>1</v>
      </c>
      <c r="E21" s="16">
        <v>144.762</v>
      </c>
      <c r="F21" s="17">
        <v>0.991</v>
      </c>
      <c r="G21" s="17">
        <f t="shared" si="0"/>
        <v>0.6917303157209933</v>
      </c>
      <c r="H21" s="17">
        <f t="shared" si="1"/>
        <v>11.067685051535893</v>
      </c>
      <c r="I21" s="17">
        <f t="shared" si="2"/>
        <v>7.747379536075124</v>
      </c>
      <c r="J21" s="41"/>
      <c r="K21" s="13"/>
    </row>
    <row r="22" spans="1:11" s="20" customFormat="1" ht="12.75">
      <c r="A22" s="22">
        <v>27</v>
      </c>
      <c r="B22" s="19">
        <v>2</v>
      </c>
      <c r="C22" s="22"/>
      <c r="D22" s="43">
        <v>3</v>
      </c>
      <c r="E22" s="16">
        <v>145.504</v>
      </c>
      <c r="F22" s="16">
        <v>0.977</v>
      </c>
      <c r="G22" s="16">
        <f t="shared" si="0"/>
        <v>0.6784012579396863</v>
      </c>
      <c r="H22" s="16">
        <f t="shared" si="1"/>
        <v>10.854420127034981</v>
      </c>
      <c r="I22" s="16">
        <f t="shared" si="2"/>
        <v>7.598094088924486</v>
      </c>
      <c r="J22" s="14"/>
      <c r="K22" s="14"/>
    </row>
    <row r="23" spans="1:11" s="20" customFormat="1" ht="12" customHeight="1">
      <c r="A23" s="22">
        <v>70</v>
      </c>
      <c r="B23" s="19">
        <v>2</v>
      </c>
      <c r="C23" s="22"/>
      <c r="D23" s="43">
        <v>3</v>
      </c>
      <c r="E23" s="16">
        <v>140.8</v>
      </c>
      <c r="F23" s="16">
        <v>0.938</v>
      </c>
      <c r="G23" s="16">
        <f t="shared" si="0"/>
        <v>0.6733825281708058</v>
      </c>
      <c r="H23" s="16">
        <f t="shared" si="1"/>
        <v>10.774120450732893</v>
      </c>
      <c r="I23" s="16">
        <f t="shared" si="2"/>
        <v>7.541884315513024</v>
      </c>
      <c r="J23" s="51"/>
      <c r="K23" s="51"/>
    </row>
    <row r="24" spans="1:11" s="20" customFormat="1" ht="12.75">
      <c r="A24" s="22">
        <v>22</v>
      </c>
      <c r="B24" s="19">
        <v>2</v>
      </c>
      <c r="C24" s="22"/>
      <c r="D24" s="43">
        <v>159</v>
      </c>
      <c r="E24" s="16">
        <v>138.304</v>
      </c>
      <c r="F24" s="16">
        <v>0.641</v>
      </c>
      <c r="G24" s="16">
        <f t="shared" si="0"/>
        <v>0.46810868201496614</v>
      </c>
      <c r="H24" s="16">
        <f t="shared" si="1"/>
        <v>7.489738912239458</v>
      </c>
      <c r="I24" s="16">
        <f t="shared" si="2"/>
        <v>5.24281723856762</v>
      </c>
      <c r="J24" s="14" t="s">
        <v>36</v>
      </c>
      <c r="K24" s="14"/>
    </row>
    <row r="25" spans="1:11" s="20" customFormat="1" ht="12.75">
      <c r="A25" s="40">
        <v>29</v>
      </c>
      <c r="B25" s="38">
        <v>2</v>
      </c>
      <c r="C25" s="39"/>
      <c r="D25" s="40">
        <v>159</v>
      </c>
      <c r="E25" s="16">
        <v>142.921</v>
      </c>
      <c r="F25" s="17">
        <v>0.666</v>
      </c>
      <c r="G25" s="17">
        <f t="shared" si="0"/>
        <v>0.47043877200029194</v>
      </c>
      <c r="H25" s="17">
        <f t="shared" si="1"/>
        <v>7.527020352004671</v>
      </c>
      <c r="I25" s="17">
        <f t="shared" si="2"/>
        <v>5.268914246403269</v>
      </c>
      <c r="J25" s="13" t="s">
        <v>37</v>
      </c>
      <c r="K25" s="13"/>
    </row>
    <row r="26" spans="1:11" s="20" customFormat="1" ht="12.75">
      <c r="A26" s="22">
        <v>39</v>
      </c>
      <c r="B26" s="19">
        <v>3</v>
      </c>
      <c r="C26" s="22"/>
      <c r="D26" s="43">
        <v>1</v>
      </c>
      <c r="E26" s="16">
        <v>143.441</v>
      </c>
      <c r="F26" s="16">
        <v>0.974</v>
      </c>
      <c r="G26" s="16">
        <f t="shared" si="0"/>
        <v>0.6862009918474453</v>
      </c>
      <c r="H26" s="16">
        <f t="shared" si="1"/>
        <v>10.979215869559125</v>
      </c>
      <c r="I26" s="16">
        <f t="shared" si="2"/>
        <v>7.685451108691387</v>
      </c>
      <c r="J26" s="14"/>
      <c r="K26" s="14"/>
    </row>
    <row r="27" spans="1:11" s="20" customFormat="1" ht="12.75">
      <c r="A27" s="22">
        <v>32</v>
      </c>
      <c r="B27" s="19">
        <v>3</v>
      </c>
      <c r="C27" s="43"/>
      <c r="D27" s="43">
        <v>1</v>
      </c>
      <c r="E27" s="16">
        <v>145.646</v>
      </c>
      <c r="F27" s="16">
        <v>0.985</v>
      </c>
      <c r="G27" s="23">
        <f t="shared" si="0"/>
        <v>0.6832916201634296</v>
      </c>
      <c r="H27" s="23">
        <f t="shared" si="1"/>
        <v>10.932665922614873</v>
      </c>
      <c r="I27" s="23">
        <f t="shared" si="2"/>
        <v>7.652866145830411</v>
      </c>
      <c r="J27" s="15"/>
      <c r="K27" s="14"/>
    </row>
    <row r="28" spans="1:11" s="20" customFormat="1" ht="12.75">
      <c r="A28" s="22">
        <v>41</v>
      </c>
      <c r="B28" s="19">
        <v>3</v>
      </c>
      <c r="C28" s="43"/>
      <c r="D28" s="43">
        <v>3</v>
      </c>
      <c r="E28" s="16">
        <v>139.476</v>
      </c>
      <c r="F28" s="16">
        <v>0.884</v>
      </c>
      <c r="G28" s="23">
        <f t="shared" si="0"/>
        <v>0.6406506266070287</v>
      </c>
      <c r="H28" s="23">
        <f t="shared" si="1"/>
        <v>10.250410025712458</v>
      </c>
      <c r="I28" s="23">
        <f t="shared" si="2"/>
        <v>7.175287017998721</v>
      </c>
      <c r="J28" s="14"/>
      <c r="K28" s="14"/>
    </row>
    <row r="29" spans="1:11" s="20" customFormat="1" ht="12.75">
      <c r="A29" s="40">
        <v>64</v>
      </c>
      <c r="B29" s="38">
        <v>3</v>
      </c>
      <c r="C29" s="37"/>
      <c r="D29" s="40">
        <v>3</v>
      </c>
      <c r="E29" s="16">
        <v>143.338</v>
      </c>
      <c r="F29" s="17">
        <v>0.904</v>
      </c>
      <c r="G29" s="42">
        <f t="shared" si="0"/>
        <v>0.6372349206864114</v>
      </c>
      <c r="H29" s="42">
        <f t="shared" si="1"/>
        <v>10.195758730982583</v>
      </c>
      <c r="I29" s="42">
        <f t="shared" si="2"/>
        <v>7.137031111687807</v>
      </c>
      <c r="J29" s="13"/>
      <c r="K29" s="13"/>
    </row>
    <row r="30" spans="1:11" s="20" customFormat="1" ht="12.75">
      <c r="A30" s="22">
        <v>47</v>
      </c>
      <c r="B30" s="19">
        <v>3</v>
      </c>
      <c r="C30" s="19"/>
      <c r="D30" s="43">
        <v>79</v>
      </c>
      <c r="E30" s="16">
        <v>142.779</v>
      </c>
      <c r="F30" s="16">
        <v>0.709</v>
      </c>
      <c r="G30" s="23">
        <f t="shared" si="0"/>
        <v>0.501422623925668</v>
      </c>
      <c r="H30" s="23">
        <f t="shared" si="1"/>
        <v>8.022761982810689</v>
      </c>
      <c r="I30" s="23">
        <f t="shared" si="2"/>
        <v>5.615933387967482</v>
      </c>
      <c r="J30" s="48"/>
      <c r="K30" s="48"/>
    </row>
    <row r="31" spans="1:11" s="20" customFormat="1" ht="12.75">
      <c r="A31" s="22">
        <v>69</v>
      </c>
      <c r="B31" s="19">
        <v>3</v>
      </c>
      <c r="C31" s="19"/>
      <c r="D31" s="43">
        <v>79</v>
      </c>
      <c r="E31" s="16">
        <v>142.2</v>
      </c>
      <c r="F31" s="16">
        <v>0.697</v>
      </c>
      <c r="G31" s="16">
        <f aca="true" t="shared" si="3" ref="G31:G37">(50/(($E31-2)*($F$9-$B$9)))*($F31-$B$9)-0.0016</f>
        <v>0.494951071666924</v>
      </c>
      <c r="H31" s="16">
        <f aca="true" t="shared" si="4" ref="H31:H37">16*$G31</f>
        <v>7.919217146670784</v>
      </c>
      <c r="I31" s="16">
        <f aca="true" t="shared" si="5" ref="I31:I37">11.2*$G31</f>
        <v>5.543452002669548</v>
      </c>
      <c r="J31" s="14"/>
      <c r="K31" s="14"/>
    </row>
    <row r="32" spans="1:11" s="20" customFormat="1" ht="12.75">
      <c r="A32" s="22">
        <v>34</v>
      </c>
      <c r="B32" s="19">
        <v>4</v>
      </c>
      <c r="C32" s="19"/>
      <c r="D32" s="43">
        <v>1</v>
      </c>
      <c r="E32" s="16">
        <v>144.242</v>
      </c>
      <c r="F32" s="16">
        <v>0.974</v>
      </c>
      <c r="G32" s="16">
        <f t="shared" si="3"/>
        <v>0.6823278137814043</v>
      </c>
      <c r="H32" s="16">
        <f t="shared" si="4"/>
        <v>10.917245020502468</v>
      </c>
      <c r="I32" s="16">
        <f t="shared" si="5"/>
        <v>7.642071514351727</v>
      </c>
      <c r="J32" s="15"/>
      <c r="K32" s="14"/>
    </row>
    <row r="33" spans="1:11" s="20" customFormat="1" ht="12.75">
      <c r="A33" s="39">
        <v>1</v>
      </c>
      <c r="B33" s="38">
        <v>4</v>
      </c>
      <c r="C33" s="39"/>
      <c r="D33" s="37">
        <v>1</v>
      </c>
      <c r="E33" s="16">
        <v>138.113</v>
      </c>
      <c r="F33" s="17">
        <v>0.933</v>
      </c>
      <c r="G33" s="17">
        <f t="shared" si="3"/>
        <v>0.6830383092795752</v>
      </c>
      <c r="H33" s="17">
        <f t="shared" si="4"/>
        <v>10.928612948473203</v>
      </c>
      <c r="I33" s="17">
        <f t="shared" si="5"/>
        <v>7.650029063931242</v>
      </c>
      <c r="J33" s="13"/>
      <c r="K33" s="13"/>
    </row>
    <row r="34" spans="1:11" s="20" customFormat="1" ht="12.75">
      <c r="A34" s="22">
        <v>16</v>
      </c>
      <c r="B34" s="19">
        <v>4</v>
      </c>
      <c r="C34" s="19"/>
      <c r="D34" s="21">
        <v>3</v>
      </c>
      <c r="E34" s="16">
        <v>141.085</v>
      </c>
      <c r="F34" s="16">
        <v>0.95</v>
      </c>
      <c r="G34" s="23">
        <f t="shared" si="3"/>
        <v>0.680616893525806</v>
      </c>
      <c r="H34" s="23">
        <f t="shared" si="4"/>
        <v>10.889870296412896</v>
      </c>
      <c r="I34" s="23">
        <f t="shared" si="5"/>
        <v>7.622909207489027</v>
      </c>
      <c r="J34" s="14"/>
      <c r="K34" s="14"/>
    </row>
    <row r="35" spans="1:11" s="20" customFormat="1" ht="12.75">
      <c r="A35" s="22">
        <v>66</v>
      </c>
      <c r="B35" s="19">
        <v>4</v>
      </c>
      <c r="C35" s="19"/>
      <c r="D35" s="21">
        <v>3</v>
      </c>
      <c r="E35" s="16">
        <v>146.952</v>
      </c>
      <c r="F35" s="16">
        <v>0.985</v>
      </c>
      <c r="G35" s="16">
        <f t="shared" si="3"/>
        <v>0.6771208294469616</v>
      </c>
      <c r="H35" s="16">
        <f t="shared" si="4"/>
        <v>10.833933271151386</v>
      </c>
      <c r="I35" s="16">
        <f t="shared" si="5"/>
        <v>7.583753289805969</v>
      </c>
      <c r="J35" s="14"/>
      <c r="K35" s="14"/>
    </row>
    <row r="36" spans="1:11" s="20" customFormat="1" ht="12.75">
      <c r="A36" s="22">
        <v>25</v>
      </c>
      <c r="B36" s="19">
        <v>4</v>
      </c>
      <c r="C36" s="19"/>
      <c r="D36" s="21">
        <v>119</v>
      </c>
      <c r="E36" s="16">
        <v>147.724</v>
      </c>
      <c r="F36" s="16">
        <v>0.695</v>
      </c>
      <c r="G36" s="16">
        <f t="shared" si="3"/>
        <v>0.4747573602155303</v>
      </c>
      <c r="H36" s="16">
        <f t="shared" si="4"/>
        <v>7.596117763448484</v>
      </c>
      <c r="I36" s="16">
        <f t="shared" si="5"/>
        <v>5.317282434413939</v>
      </c>
      <c r="J36" s="14"/>
      <c r="K36" s="14"/>
    </row>
    <row r="37" spans="1:11" s="20" customFormat="1" ht="12.75">
      <c r="A37" s="39">
        <v>15</v>
      </c>
      <c r="B37" s="38">
        <v>4</v>
      </c>
      <c r="C37" s="39"/>
      <c r="D37" s="37">
        <v>119</v>
      </c>
      <c r="E37" s="16">
        <v>146.573</v>
      </c>
      <c r="F37" s="17">
        <v>0.686</v>
      </c>
      <c r="G37" s="17">
        <f t="shared" si="3"/>
        <v>0.4723320527733483</v>
      </c>
      <c r="H37" s="17">
        <f t="shared" si="4"/>
        <v>7.557312844373572</v>
      </c>
      <c r="I37" s="17">
        <f t="shared" si="5"/>
        <v>5.2901189910615</v>
      </c>
      <c r="J37" s="41"/>
      <c r="K37" s="13"/>
    </row>
    <row r="38" spans="1:11" ht="12.75">
      <c r="A38" s="52">
        <v>61</v>
      </c>
      <c r="B38" s="52">
        <v>5</v>
      </c>
      <c r="C38" s="52"/>
      <c r="D38" s="52">
        <v>1</v>
      </c>
      <c r="E38" s="52">
        <v>140.259</v>
      </c>
      <c r="F38" s="52">
        <v>0.989</v>
      </c>
      <c r="G38" s="52">
        <v>0.721</v>
      </c>
      <c r="H38" s="52">
        <v>11.542</v>
      </c>
      <c r="I38" s="52">
        <v>8.08</v>
      </c>
      <c r="J38" s="52"/>
      <c r="K38" s="52"/>
    </row>
    <row r="39" spans="1:11" ht="12.75">
      <c r="A39" s="52">
        <v>65</v>
      </c>
      <c r="B39" s="52">
        <v>5</v>
      </c>
      <c r="C39" s="52"/>
      <c r="D39" s="52">
        <v>1</v>
      </c>
      <c r="E39" s="52">
        <v>139.486</v>
      </c>
      <c r="F39" s="52">
        <v>0.982</v>
      </c>
      <c r="G39" s="52">
        <v>0.72</v>
      </c>
      <c r="H39" s="52">
        <v>11.525</v>
      </c>
      <c r="I39" s="52">
        <v>8.068</v>
      </c>
      <c r="J39" s="52"/>
      <c r="K39" s="52"/>
    </row>
    <row r="40" spans="1:11" ht="12.75">
      <c r="A40" s="52">
        <v>68</v>
      </c>
      <c r="B40" s="52">
        <v>5</v>
      </c>
      <c r="C40" s="52"/>
      <c r="D40" s="52">
        <v>3</v>
      </c>
      <c r="E40" s="52">
        <v>139.762</v>
      </c>
      <c r="F40" s="52">
        <v>0.93</v>
      </c>
      <c r="G40" s="52">
        <v>0.681</v>
      </c>
      <c r="H40" s="52">
        <v>10.893</v>
      </c>
      <c r="I40" s="52">
        <v>7.625</v>
      </c>
      <c r="J40" s="52"/>
      <c r="K40" s="52"/>
    </row>
    <row r="41" spans="1:11" ht="12.75">
      <c r="A41" s="52">
        <v>55</v>
      </c>
      <c r="B41" s="52">
        <v>5</v>
      </c>
      <c r="C41" s="52"/>
      <c r="D41" s="52">
        <v>3</v>
      </c>
      <c r="E41" s="52">
        <v>144.337</v>
      </c>
      <c r="F41" s="52">
        <v>0.961</v>
      </c>
      <c r="G41" s="52">
        <v>0.681</v>
      </c>
      <c r="H41" s="52">
        <v>10.893</v>
      </c>
      <c r="I41" s="52">
        <v>7.625</v>
      </c>
      <c r="J41" s="52"/>
      <c r="K41" s="52"/>
    </row>
    <row r="42" spans="1:11" ht="12.75">
      <c r="A42" s="52">
        <v>54</v>
      </c>
      <c r="B42" s="52">
        <v>5</v>
      </c>
      <c r="C42" s="52"/>
      <c r="D42" s="52">
        <v>7</v>
      </c>
      <c r="E42" s="52">
        <v>144.741</v>
      </c>
      <c r="F42" s="52">
        <v>0.849</v>
      </c>
      <c r="G42" s="52">
        <v>0.6</v>
      </c>
      <c r="H42" s="52">
        <v>9.596</v>
      </c>
      <c r="I42" s="52">
        <v>6.717</v>
      </c>
      <c r="J42" s="52"/>
      <c r="K42" s="52"/>
    </row>
    <row r="43" spans="1:11" ht="12.75">
      <c r="A43" s="52">
        <v>67</v>
      </c>
      <c r="B43" s="52">
        <v>5</v>
      </c>
      <c r="C43" s="52"/>
      <c r="D43" s="52">
        <v>7</v>
      </c>
      <c r="E43" s="52">
        <v>142.741</v>
      </c>
      <c r="F43" s="52">
        <v>0.842</v>
      </c>
      <c r="G43" s="52">
        <v>0.603</v>
      </c>
      <c r="H43" s="52">
        <v>9.653</v>
      </c>
      <c r="I43" s="52">
        <v>6.757</v>
      </c>
      <c r="J43" s="52"/>
      <c r="K43" s="52"/>
    </row>
    <row r="44" spans="1:11" ht="12.75">
      <c r="A44" s="52">
        <v>57</v>
      </c>
      <c r="B44" s="52">
        <v>6</v>
      </c>
      <c r="C44" s="52"/>
      <c r="D44" s="52">
        <v>1</v>
      </c>
      <c r="E44" s="52">
        <v>145.661</v>
      </c>
      <c r="F44" s="52">
        <v>1.01</v>
      </c>
      <c r="G44" s="52">
        <v>0.709</v>
      </c>
      <c r="H44" s="52">
        <v>11.343</v>
      </c>
      <c r="I44" s="52">
        <v>7.94</v>
      </c>
      <c r="J44" s="52"/>
      <c r="K44" s="52"/>
    </row>
    <row r="45" spans="1:11" ht="12.75">
      <c r="A45" s="52">
        <v>59</v>
      </c>
      <c r="B45" s="52">
        <v>6</v>
      </c>
      <c r="C45" s="52"/>
      <c r="D45" s="52">
        <v>1</v>
      </c>
      <c r="E45" s="52">
        <v>145.138</v>
      </c>
      <c r="F45" s="52">
        <v>1.006</v>
      </c>
      <c r="G45" s="52">
        <v>0.709</v>
      </c>
      <c r="H45" s="52">
        <v>11.34</v>
      </c>
      <c r="I45" s="52">
        <v>7.938</v>
      </c>
      <c r="J45" s="52"/>
      <c r="K45" s="52"/>
    </row>
    <row r="46" spans="1:11" ht="12.75">
      <c r="A46" s="52">
        <v>49</v>
      </c>
      <c r="B46" s="52">
        <v>6</v>
      </c>
      <c r="C46" s="52"/>
      <c r="D46" s="52">
        <v>3</v>
      </c>
      <c r="E46" s="52">
        <v>146.357</v>
      </c>
      <c r="F46" s="52">
        <v>0.955</v>
      </c>
      <c r="G46" s="52">
        <v>0.667</v>
      </c>
      <c r="H46" s="52">
        <v>10.673</v>
      </c>
      <c r="I46" s="52">
        <v>7.471</v>
      </c>
      <c r="J46" s="52"/>
      <c r="K46" s="52"/>
    </row>
    <row r="47" spans="1:11" ht="12.75">
      <c r="A47" s="52">
        <v>48</v>
      </c>
      <c r="B47" s="52">
        <v>6</v>
      </c>
      <c r="C47" s="52"/>
      <c r="D47" s="52">
        <v>3</v>
      </c>
      <c r="E47" s="52">
        <v>141.76</v>
      </c>
      <c r="F47" s="52">
        <v>0.926</v>
      </c>
      <c r="G47" s="52">
        <v>0.668</v>
      </c>
      <c r="H47" s="52">
        <v>10.69</v>
      </c>
      <c r="I47" s="52">
        <v>7.483</v>
      </c>
      <c r="J47" s="52"/>
      <c r="K47" s="52"/>
    </row>
    <row r="48" spans="1:11" ht="12.75">
      <c r="A48" s="52">
        <v>53</v>
      </c>
      <c r="B48" s="52">
        <v>6</v>
      </c>
      <c r="C48" s="52"/>
      <c r="D48" s="52">
        <v>39</v>
      </c>
      <c r="E48" s="52">
        <v>145.95</v>
      </c>
      <c r="F48" s="52">
        <v>0.786</v>
      </c>
      <c r="G48" s="52">
        <v>0.551</v>
      </c>
      <c r="H48" s="52">
        <v>8.809</v>
      </c>
      <c r="I48" s="52">
        <v>6.166</v>
      </c>
      <c r="J48" s="52"/>
      <c r="K48" s="52"/>
    </row>
    <row r="49" spans="1:11" ht="12.75">
      <c r="A49" s="52">
        <v>51</v>
      </c>
      <c r="B49" s="52">
        <v>6</v>
      </c>
      <c r="C49" s="52"/>
      <c r="D49" s="52">
        <v>39</v>
      </c>
      <c r="E49" s="52">
        <v>142.721</v>
      </c>
      <c r="F49" s="52">
        <v>0.766</v>
      </c>
      <c r="G49" s="52">
        <v>0.549</v>
      </c>
      <c r="H49" s="52">
        <v>8.782</v>
      </c>
      <c r="I49" s="52">
        <v>6.148</v>
      </c>
      <c r="J49" s="52" t="s">
        <v>38</v>
      </c>
      <c r="K49" s="52"/>
    </row>
    <row r="50" spans="1:11" ht="12.75">
      <c r="A50" s="52">
        <v>40</v>
      </c>
      <c r="B50" s="52">
        <v>7</v>
      </c>
      <c r="C50" s="52"/>
      <c r="D50" s="52">
        <v>1</v>
      </c>
      <c r="E50" s="52">
        <v>140.27</v>
      </c>
      <c r="F50" s="52">
        <v>1.003</v>
      </c>
      <c r="G50" s="52">
        <v>0.732</v>
      </c>
      <c r="H50" s="52">
        <v>11.705</v>
      </c>
      <c r="I50" s="52">
        <v>8.193</v>
      </c>
      <c r="J50" s="52"/>
      <c r="K50" s="52"/>
    </row>
    <row r="51" spans="1:11" ht="12.75">
      <c r="A51" s="52">
        <v>42</v>
      </c>
      <c r="B51" s="52">
        <v>7</v>
      </c>
      <c r="C51" s="52"/>
      <c r="D51" s="52">
        <v>1</v>
      </c>
      <c r="E51" s="52">
        <v>144.947</v>
      </c>
      <c r="F51" s="52">
        <v>1.044</v>
      </c>
      <c r="G51" s="52">
        <v>0.736</v>
      </c>
      <c r="H51" s="52">
        <v>11.784</v>
      </c>
      <c r="I51" s="52">
        <v>8.249</v>
      </c>
      <c r="J51" s="52"/>
      <c r="K51" s="52"/>
    </row>
    <row r="52" spans="1:11" ht="12.75">
      <c r="A52" s="52">
        <v>30</v>
      </c>
      <c r="B52" s="52">
        <v>7</v>
      </c>
      <c r="C52" s="52"/>
      <c r="D52" s="52">
        <v>3</v>
      </c>
      <c r="E52" s="52">
        <v>140.545</v>
      </c>
      <c r="F52" s="52">
        <v>0.913</v>
      </c>
      <c r="G52" s="52">
        <v>0.665</v>
      </c>
      <c r="H52" s="52">
        <v>10.633</v>
      </c>
      <c r="I52" s="52">
        <v>7.443</v>
      </c>
      <c r="J52" s="52"/>
      <c r="K52" s="52"/>
    </row>
    <row r="53" spans="1:11" ht="12.75">
      <c r="A53" s="52">
        <v>28</v>
      </c>
      <c r="B53" s="52">
        <v>7</v>
      </c>
      <c r="C53" s="52"/>
      <c r="D53" s="52">
        <v>3</v>
      </c>
      <c r="E53" s="52">
        <v>145.635</v>
      </c>
      <c r="F53" s="52">
        <v>0.948</v>
      </c>
      <c r="G53" s="52">
        <v>0.666</v>
      </c>
      <c r="H53" s="52">
        <v>10.649</v>
      </c>
      <c r="I53" s="52">
        <v>7.454</v>
      </c>
      <c r="J53" s="52"/>
      <c r="K53" s="52"/>
    </row>
    <row r="54" spans="1:11" ht="12.75">
      <c r="A54" s="52">
        <v>43</v>
      </c>
      <c r="B54" s="52">
        <v>7</v>
      </c>
      <c r="C54" s="52"/>
      <c r="D54" s="52">
        <v>30</v>
      </c>
      <c r="E54" s="52">
        <v>147.775</v>
      </c>
      <c r="F54" s="52">
        <v>0.841</v>
      </c>
      <c r="G54" s="52">
        <v>0.582</v>
      </c>
      <c r="H54" s="52">
        <v>9.307</v>
      </c>
      <c r="I54" s="52">
        <v>6.515</v>
      </c>
      <c r="J54" s="52"/>
      <c r="K54" s="52"/>
    </row>
    <row r="55" spans="1:11" ht="12.75">
      <c r="A55" s="52">
        <v>46</v>
      </c>
      <c r="B55" s="52">
        <v>7</v>
      </c>
      <c r="C55" s="52"/>
      <c r="D55" s="52">
        <v>30</v>
      </c>
      <c r="E55" s="52">
        <v>144.518</v>
      </c>
      <c r="F55" s="52">
        <v>0.818</v>
      </c>
      <c r="G55" s="52">
        <v>0.579</v>
      </c>
      <c r="H55" s="52">
        <v>9.26</v>
      </c>
      <c r="I55" s="52">
        <v>6.482</v>
      </c>
      <c r="J55" s="52"/>
      <c r="K55" s="52"/>
    </row>
    <row r="56" spans="1:11" ht="12.75">
      <c r="A56" s="52">
        <v>33</v>
      </c>
      <c r="B56" s="52">
        <v>8</v>
      </c>
      <c r="C56" s="52"/>
      <c r="D56" s="52">
        <v>1</v>
      </c>
      <c r="E56" s="52">
        <v>144.813</v>
      </c>
      <c r="F56" s="52">
        <v>1.005</v>
      </c>
      <c r="G56" s="52">
        <v>0.71</v>
      </c>
      <c r="H56" s="52">
        <v>11.354</v>
      </c>
      <c r="I56" s="52">
        <v>7.948</v>
      </c>
      <c r="J56" s="52"/>
      <c r="K56" s="52"/>
    </row>
    <row r="57" spans="1:11" ht="12.75">
      <c r="A57" s="52">
        <v>37</v>
      </c>
      <c r="B57" s="52">
        <v>8</v>
      </c>
      <c r="C57" s="52"/>
      <c r="D57" s="52">
        <v>1</v>
      </c>
      <c r="E57" s="52">
        <v>144.033</v>
      </c>
      <c r="F57" s="52">
        <v>0.992</v>
      </c>
      <c r="G57" s="52">
        <v>0.704</v>
      </c>
      <c r="H57" s="52">
        <v>11.269</v>
      </c>
      <c r="I57" s="52">
        <v>7.888</v>
      </c>
      <c r="J57" s="52"/>
      <c r="K57" s="52"/>
    </row>
    <row r="58" spans="1:11" ht="12.75">
      <c r="A58" s="52">
        <v>23</v>
      </c>
      <c r="B58" s="52">
        <v>8</v>
      </c>
      <c r="C58" s="52"/>
      <c r="D58" s="52">
        <v>3</v>
      </c>
      <c r="E58" s="52">
        <v>137.617</v>
      </c>
      <c r="F58" s="52">
        <v>0.925</v>
      </c>
      <c r="G58" s="52">
        <v>0.688</v>
      </c>
      <c r="H58" s="52">
        <v>11.006</v>
      </c>
      <c r="I58" s="52">
        <v>7.704</v>
      </c>
      <c r="J58" s="52"/>
      <c r="K58" s="52"/>
    </row>
    <row r="59" spans="1:11" ht="12.75">
      <c r="A59" s="52">
        <v>24</v>
      </c>
      <c r="B59" s="52">
        <v>8</v>
      </c>
      <c r="C59" s="52"/>
      <c r="D59" s="52">
        <v>3</v>
      </c>
      <c r="E59" s="52">
        <v>138.304</v>
      </c>
      <c r="F59" s="52">
        <v>0.929</v>
      </c>
      <c r="G59" s="52">
        <v>0.687</v>
      </c>
      <c r="H59" s="52">
        <v>10.998</v>
      </c>
      <c r="I59" s="52">
        <v>7.698</v>
      </c>
      <c r="J59" s="52"/>
      <c r="K59" s="52"/>
    </row>
    <row r="60" spans="1:11" ht="12.75">
      <c r="A60" s="52">
        <v>21</v>
      </c>
      <c r="B60" s="52">
        <v>8</v>
      </c>
      <c r="C60" s="52"/>
      <c r="D60" s="52">
        <v>33</v>
      </c>
      <c r="E60" s="52">
        <v>139.306</v>
      </c>
      <c r="F60" s="52">
        <v>0.767</v>
      </c>
      <c r="G60" s="52">
        <v>0.563</v>
      </c>
      <c r="H60" s="52">
        <v>9.013</v>
      </c>
      <c r="I60" s="52">
        <v>6.309</v>
      </c>
      <c r="J60" s="52"/>
      <c r="K60" s="52"/>
    </row>
    <row r="61" spans="1:11" ht="12.75">
      <c r="A61" s="52">
        <v>9</v>
      </c>
      <c r="B61" s="52">
        <v>8</v>
      </c>
      <c r="C61" s="52"/>
      <c r="D61" s="52">
        <v>33</v>
      </c>
      <c r="E61" s="52">
        <v>141.668</v>
      </c>
      <c r="F61" s="52">
        <v>0.787</v>
      </c>
      <c r="G61" s="52">
        <v>0.568</v>
      </c>
      <c r="H61" s="52">
        <v>9.091</v>
      </c>
      <c r="I61" s="52">
        <v>6.364</v>
      </c>
      <c r="J61" s="52"/>
      <c r="K61" s="52"/>
    </row>
  </sheetData>
  <sheetProtection/>
  <mergeCells count="1">
    <mergeCell ref="J23:K23"/>
  </mergeCells>
  <printOptions/>
  <pageMargins left="0.75" right="0.75" top="1" bottom="1" header="0.5" footer="0.5"/>
  <pageSetup fitToHeight="6" fitToWidth="1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9" sqref="F49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cgreen</dc:creator>
  <cp:keywords/>
  <dc:description/>
  <cp:lastModifiedBy>reetzl</cp:lastModifiedBy>
  <cp:lastPrinted>2010-11-20T03:52:45Z</cp:lastPrinted>
  <dcterms:created xsi:type="dcterms:W3CDTF">2009-03-24T23:41:44Z</dcterms:created>
  <dcterms:modified xsi:type="dcterms:W3CDTF">2014-06-05T18:26:39Z</dcterms:modified>
  <cp:category/>
  <cp:version/>
  <cp:contentType/>
  <cp:contentStatus/>
</cp:coreProperties>
</file>