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123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W20" i="1" l="1"/>
  <c r="X20" i="1"/>
  <c r="Y20" i="1"/>
  <c r="Z20" i="1"/>
  <c r="W21" i="1"/>
  <c r="X21" i="1"/>
  <c r="Y21" i="1"/>
  <c r="Z21" i="1"/>
  <c r="W22" i="1"/>
  <c r="X22" i="1"/>
  <c r="Y22" i="1"/>
  <c r="Z22" i="1"/>
  <c r="W23" i="1"/>
  <c r="X23" i="1"/>
  <c r="Y23" i="1"/>
  <c r="Z23" i="1"/>
  <c r="O31" i="1"/>
  <c r="O30" i="1"/>
  <c r="O29" i="1"/>
  <c r="O28" i="1"/>
  <c r="N31" i="1"/>
  <c r="N30" i="1"/>
  <c r="N29" i="1"/>
  <c r="N28" i="1"/>
</calcChain>
</file>

<file path=xl/sharedStrings.xml><?xml version="1.0" encoding="utf-8"?>
<sst xmlns="http://schemas.openxmlformats.org/spreadsheetml/2006/main" count="90" uniqueCount="57">
  <si>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</si>
  <si>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</si>
  <si>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</si>
  <si>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</si>
  <si>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</si>
  <si>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</si>
  <si>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</si>
  <si>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 543-9235</t>
  </si>
  <si>
    <t>E-Mail:</t>
  </si>
  <si>
    <t>kkrog@u.washington.edu</t>
  </si>
  <si>
    <t>Customer:</t>
  </si>
  <si>
    <t>Date:</t>
  </si>
  <si>
    <t>Analyst:</t>
  </si>
  <si>
    <t>Comments:</t>
  </si>
  <si>
    <t>Filename:</t>
  </si>
  <si>
    <t>Status</t>
  </si>
  <si>
    <t>Factor</t>
  </si>
  <si>
    <t>Initial Blank</t>
  </si>
  <si>
    <t>Final Blank</t>
  </si>
  <si>
    <t>Factor Adjustment</t>
  </si>
  <si>
    <t>Total Samples+Blanks+Standards</t>
  </si>
  <si>
    <t>Dilution</t>
  </si>
  <si>
    <t>Seq#</t>
  </si>
  <si>
    <t>Bottle#</t>
  </si>
  <si>
    <t>Depth</t>
  </si>
  <si>
    <t>chk</t>
  </si>
  <si>
    <t xml:space="preserve"> </t>
  </si>
  <si>
    <t>actual</t>
  </si>
  <si>
    <t>Sample ID</t>
  </si>
  <si>
    <t>Nutrient Sample Analyses, Technicon Model AAII</t>
  </si>
  <si>
    <r>
      <t>[ PO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</si>
  <si>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[ Si(OH)4 ]</t>
  </si>
  <si>
    <r>
      <t>[ NO</t>
    </r>
    <r>
      <rPr>
        <vertAlign val="sub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]</t>
    </r>
  </si>
  <si>
    <r>
      <t>[ NO</t>
    </r>
    <r>
      <rPr>
        <vertAlign val="sub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]</t>
    </r>
  </si>
  <si>
    <r>
      <t>[ NH</t>
    </r>
    <r>
      <rPr>
        <vertAlign val="sub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]</t>
    </r>
  </si>
  <si>
    <t>Refractive Index</t>
  </si>
  <si>
    <t>Synch Time</t>
  </si>
  <si>
    <r>
      <t>Calculated Values [</t>
    </r>
    <r>
      <rPr>
        <sz val="9.5"/>
        <color indexed="12"/>
        <rFont val="Symbol"/>
        <family val="1"/>
        <charset val="2"/>
      </rPr>
      <t>m</t>
    </r>
    <r>
      <rPr>
        <sz val="10"/>
        <color indexed="12"/>
        <rFont val="Arial"/>
        <family val="2"/>
      </rPr>
      <t>M]</t>
    </r>
  </si>
  <si>
    <t>sw blk</t>
  </si>
  <si>
    <t>KAK</t>
  </si>
  <si>
    <t xml:space="preserve">Dr. Cheryl Greengrove  </t>
  </si>
  <si>
    <t>samples from 11 and 26 April 2014</t>
  </si>
  <si>
    <t xml:space="preserve">TWSC 445 and Com Bay </t>
  </si>
  <si>
    <t>green1405</t>
  </si>
  <si>
    <t>Station</t>
  </si>
  <si>
    <t>Surface</t>
  </si>
  <si>
    <t>Bottom</t>
  </si>
  <si>
    <t>[PO4]</t>
  </si>
  <si>
    <t>DIN</t>
  </si>
  <si>
    <t>[Si(OH)4]</t>
  </si>
  <si>
    <t>[DIN] : [PO4]</t>
  </si>
  <si>
    <t>[NO3] : [PO4]</t>
  </si>
  <si>
    <t>Nutrient Concentrations 04/26/2014 [mM]</t>
  </si>
  <si>
    <t>Ratio 04/18/2014</t>
  </si>
  <si>
    <t>[PO4] Surface</t>
  </si>
  <si>
    <t>[Si(OH)4] Surface</t>
  </si>
  <si>
    <t>DIN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</si>
</sst>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"/>
    <numFmt numFmtId="167" formatCode="0.0000"/>
    <numFmt numFmtId="168" formatCode="[$-409]d\-mmm\-yy;@"/>
  </numFmts>
  <fonts count="15">
    <font>
      <sz val="10"/>
      <name val="Arial"/>
    </font>
    <font>
      <sz val="10"/>
      <name val="Arial"/>
      <family val="2"/>
    </font>
    <font>
      <sz val="48"/>
      <color indexed="28"/>
      <name val="Poster Bodoni ATT"/>
      <family val="1"/>
    </font>
    <font>
      <b/>
      <sz val="12"/>
      <name val="Geneva"/>
    </font>
    <font>
      <b/>
      <sz val="12"/>
      <name val="Arial"/>
      <family val="2"/>
    </font>
    <font>
      <i/>
      <sz val="11"/>
      <name val="Geneva"/>
    </font>
    <font>
      <sz val="10"/>
      <name val="Geneva"/>
    </font>
    <font>
      <sz val="14"/>
      <color indexed="28"/>
      <name val="Poster Bodoni ATT"/>
      <family val="1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sz val="9.5"/>
      <color indexed="12"/>
      <name val="Symbol"/>
      <family val="1"/>
      <charset val="2"/>
    </font>
    <font>
      <sz val="10"/>
      <color indexed="48"/>
      <name val="Arial"/>
      <family val="2"/>
    </font>
    <font>
      <sz val="10"/>
      <color rgb="FF7030A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ouble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/>
      <diagonal/>
    </border>
    <border>
      <left/>
      <right style="thin">
        <color theme="1" tint="0.499984740745262"/>
      </right>
      <top style="thin">
        <color theme="1"/>
      </top>
      <bottom/>
      <diagonal/>
    </border>
    <border>
      <left style="thin">
        <color theme="1" tint="0.499984740745262"/>
      </left>
      <right/>
      <top/>
      <bottom style="thin">
        <color theme="1"/>
      </bottom>
      <diagonal/>
    </border>
    <border>
      <left/>
      <right style="thin">
        <color theme="1" tint="0.499984740745262"/>
      </right>
      <top/>
      <bottom style="thin">
        <color theme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0" fontId="6" fillId="0" borderId="0" xfId="0" applyFont="1"/>
    <xf numFmtId="0" fontId="0" fillId="2" borderId="1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2" borderId="0" xfId="0" applyFill="1" applyBorder="1"/>
    <xf numFmtId="164" fontId="0" fillId="2" borderId="0" xfId="0" applyNumberFormat="1" applyFill="1" applyBorder="1"/>
    <xf numFmtId="165" fontId="0" fillId="2" borderId="4" xfId="0" applyNumberFormat="1" applyFill="1" applyBorder="1" applyAlignment="1">
      <alignment horizontal="right"/>
    </xf>
    <xf numFmtId="0" fontId="0" fillId="2" borderId="5" xfId="0" applyFill="1" applyBorder="1"/>
    <xf numFmtId="164" fontId="0" fillId="2" borderId="6" xfId="0" applyNumberForma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0" fontId="0" fillId="0" borderId="3" xfId="0" applyBorder="1"/>
    <xf numFmtId="0" fontId="0" fillId="0" borderId="0" xfId="0" applyBorder="1"/>
    <xf numFmtId="166" fontId="0" fillId="0" borderId="0" xfId="0" applyNumberFormat="1" applyBorder="1"/>
    <xf numFmtId="1" fontId="0" fillId="0" borderId="4" xfId="0" applyNumberFormat="1" applyBorder="1"/>
    <xf numFmtId="167" fontId="0" fillId="0" borderId="4" xfId="0" applyNumberFormat="1" applyBorder="1"/>
    <xf numFmtId="2" fontId="0" fillId="0" borderId="4" xfId="0" applyNumberFormat="1" applyBorder="1"/>
    <xf numFmtId="166" fontId="0" fillId="0" borderId="4" xfId="0" applyNumberFormat="1" applyBorder="1"/>
    <xf numFmtId="0" fontId="0" fillId="0" borderId="5" xfId="0" applyBorder="1"/>
    <xf numFmtId="0" fontId="0" fillId="0" borderId="6" xfId="0" applyBorder="1"/>
    <xf numFmtId="166" fontId="0" fillId="0" borderId="6" xfId="0" applyNumberFormat="1" applyBorder="1"/>
    <xf numFmtId="1" fontId="0" fillId="0" borderId="6" xfId="0" applyNumberFormat="1" applyBorder="1"/>
    <xf numFmtId="166" fontId="0" fillId="0" borderId="0" xfId="0" applyNumberFormat="1"/>
    <xf numFmtId="1" fontId="0" fillId="0" borderId="0" xfId="0" applyNumberFormat="1"/>
    <xf numFmtId="15" fontId="0" fillId="2" borderId="8" xfId="0" applyNumberFormat="1" applyFill="1" applyBorder="1"/>
    <xf numFmtId="1" fontId="0" fillId="0" borderId="0" xfId="0" applyNumberFormat="1" applyBorder="1"/>
    <xf numFmtId="167" fontId="0" fillId="0" borderId="0" xfId="0" applyNumberFormat="1" applyBorder="1"/>
    <xf numFmtId="2" fontId="0" fillId="0" borderId="0" xfId="0" applyNumberFormat="1" applyBorder="1"/>
    <xf numFmtId="166" fontId="9" fillId="0" borderId="2" xfId="0" applyNumberFormat="1" applyFont="1" applyBorder="1" applyAlignment="1">
      <alignment horizontal="right"/>
    </xf>
    <xf numFmtId="166" fontId="9" fillId="0" borderId="8" xfId="0" applyNumberFormat="1" applyFont="1" applyBorder="1" applyAlignment="1">
      <alignment horizontal="right"/>
    </xf>
    <xf numFmtId="2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/>
    <xf numFmtId="0" fontId="0" fillId="2" borderId="6" xfId="0" applyFill="1" applyBorder="1" applyAlignment="1">
      <alignment horizontal="left"/>
    </xf>
    <xf numFmtId="166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9" fillId="3" borderId="0" xfId="0" applyFont="1" applyFill="1"/>
    <xf numFmtId="166" fontId="9" fillId="3" borderId="0" xfId="0" applyNumberFormat="1" applyFont="1" applyFill="1"/>
    <xf numFmtId="166" fontId="9" fillId="3" borderId="0" xfId="0" applyNumberFormat="1" applyFont="1" applyFill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8" fontId="8" fillId="0" borderId="0" xfId="0" applyNumberFormat="1" applyFont="1" applyAlignment="1">
      <alignment horizontal="center"/>
    </xf>
    <xf numFmtId="2" fontId="8" fillId="0" borderId="0" xfId="0" applyNumberFormat="1" applyFont="1"/>
    <xf numFmtId="168" fontId="0" fillId="0" borderId="0" xfId="0" applyNumberFormat="1" applyFill="1"/>
    <xf numFmtId="2" fontId="9" fillId="0" borderId="0" xfId="0" applyNumberFormat="1" applyFont="1"/>
    <xf numFmtId="1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2" fontId="12" fillId="0" borderId="0" xfId="0" applyNumberFormat="1" applyFont="1"/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/>
    <xf numFmtId="0" fontId="0" fillId="2" borderId="2" xfId="0" applyFill="1" applyBorder="1" applyAlignment="1">
      <alignment horizontal="center"/>
    </xf>
    <xf numFmtId="1" fontId="1" fillId="2" borderId="2" xfId="0" applyNumberFormat="1" applyFont="1" applyFill="1" applyBorder="1"/>
    <xf numFmtId="0" fontId="0" fillId="2" borderId="0" xfId="0" applyFill="1" applyBorder="1" applyAlignment="1">
      <alignment horizontal="center"/>
    </xf>
    <xf numFmtId="1" fontId="1" fillId="2" borderId="0" xfId="0" applyNumberFormat="1" applyFont="1" applyFill="1" applyBorder="1"/>
    <xf numFmtId="164" fontId="0" fillId="2" borderId="6" xfId="0" applyNumberForma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2" xfId="0" applyNumberFormat="1" applyBorder="1"/>
    <xf numFmtId="0" fontId="0" fillId="0" borderId="0" xfId="0" applyBorder="1" applyAlignment="1">
      <alignment horizontal="center"/>
    </xf>
    <xf numFmtId="166" fontId="1" fillId="0" borderId="0" xfId="0" applyNumberFormat="1" applyFont="1" applyBorder="1"/>
    <xf numFmtId="166" fontId="1" fillId="0" borderId="4" xfId="0" applyNumberFormat="1" applyFont="1" applyBorder="1"/>
    <xf numFmtId="0" fontId="0" fillId="0" borderId="6" xfId="0" applyBorder="1" applyAlignment="1">
      <alignment horizontal="center"/>
    </xf>
    <xf numFmtId="0" fontId="1" fillId="0" borderId="0" xfId="0" applyFont="1"/>
    <xf numFmtId="15" fontId="0" fillId="0" borderId="0" xfId="0" applyNumberFormat="1"/>
    <xf numFmtId="16" fontId="0" fillId="0" borderId="0" xfId="0" applyNumberFormat="1" applyAlignment="1">
      <alignment horizontal="center"/>
    </xf>
    <xf numFmtId="0" fontId="13" fillId="0" borderId="0" xfId="0" applyFont="1"/>
    <xf numFmtId="15" fontId="13" fillId="0" borderId="0" xfId="0" applyNumberFormat="1" applyFont="1"/>
    <xf numFmtId="16" fontId="13" fillId="0" borderId="0" xfId="0" applyNumberFormat="1" applyFont="1" applyAlignment="1">
      <alignment horizontal="center"/>
    </xf>
    <xf numFmtId="2" fontId="13" fillId="0" borderId="0" xfId="0" applyNumberFormat="1" applyFont="1"/>
    <xf numFmtId="1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0" fontId="14" fillId="0" borderId="10" xfId="0" applyFont="1" applyBorder="1"/>
    <xf numFmtId="2" fontId="14" fillId="0" borderId="10" xfId="0" applyNumberFormat="1" applyFont="1" applyBorder="1"/>
    <xf numFmtId="0" fontId="14" fillId="0" borderId="12" xfId="0" applyFont="1" applyBorder="1"/>
    <xf numFmtId="2" fontId="14" fillId="0" borderId="11" xfId="0" applyNumberFormat="1" applyFont="1" applyBorder="1"/>
    <xf numFmtId="0" fontId="14" fillId="0" borderId="14" xfId="0" applyFont="1" applyBorder="1"/>
    <xf numFmtId="0" fontId="14" fillId="0" borderId="15" xfId="0" applyFont="1" applyBorder="1"/>
    <xf numFmtId="2" fontId="14" fillId="0" borderId="15" xfId="0" applyNumberFormat="1" applyFont="1" applyBorder="1"/>
    <xf numFmtId="2" fontId="14" fillId="0" borderId="16" xfId="0" applyNumberFormat="1" applyFont="1" applyBorder="1"/>
    <xf numFmtId="0" fontId="1" fillId="0" borderId="10" xfId="0" applyFont="1" applyBorder="1"/>
    <xf numFmtId="0" fontId="14" fillId="0" borderId="10" xfId="0" applyFont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0" fillId="0" borderId="31" xfId="0" applyBorder="1"/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5" borderId="41" xfId="0" applyFill="1" applyBorder="1" applyAlignment="1">
      <alignment horizontal="center" wrapText="1"/>
    </xf>
    <xf numFmtId="0" fontId="0" fillId="5" borderId="42" xfId="0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4" borderId="44" xfId="0" applyFill="1" applyBorder="1" applyAlignment="1">
      <alignment horizontal="center" wrapText="1"/>
    </xf>
    <xf numFmtId="0" fontId="0" fillId="4" borderId="45" xfId="0" applyFill="1" applyBorder="1" applyAlignment="1">
      <alignment horizontal="center" wrapText="1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49" xfId="0" applyFill="1" applyBorder="1" applyAlignment="1">
      <alignment horizont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Si(OH)</a:t>
            </a:r>
            <a:r>
              <a:rPr lang="en-US" baseline="-25000"/>
              <a:t>4</a:t>
            </a:r>
            <a:r>
              <a:rPr lang="en-US" baseline="0"/>
              <a:t> Concentration</a:t>
            </a:r>
            <a:r>
              <a:rPr lang="en-US" baseline="-25000"/>
              <a:t> 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Sheet1!$R$18:$R$19</c:f>
              <c:strCache>
                <c:ptCount val="1"/>
                <c:pt idx="0">
                  <c:v>[Si(OH)4] Surface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751851578890083E-2"/>
                  <c:y val="2.2317870237525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52592210446116E-2"/>
                  <c:y val="1.275306870715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402962526224134E-2"/>
                  <c:y val="1.5941335883947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3022218946681E-2"/>
                  <c:y val="1.275306870715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Sheet1!$R$20:$R$23</c:f>
              <c:numCache>
                <c:formatCode>General</c:formatCode>
                <c:ptCount val="4"/>
                <c:pt idx="0">
                  <c:v>39.42</c:v>
                </c:pt>
                <c:pt idx="1">
                  <c:v>41.28</c:v>
                </c:pt>
                <c:pt idx="2">
                  <c:v>40.74</c:v>
                </c:pt>
                <c:pt idx="3">
                  <c:v>40.31</c:v>
                </c:pt>
              </c:numCache>
            </c:numRef>
          </c:val>
        </c:ser>
        <c:ser>
          <c:idx val="1"/>
          <c:order val="1"/>
          <c:tx>
            <c:strRef>
              <c:f>Sheet1!$S$18:$S$19</c:f>
              <c:strCache>
                <c:ptCount val="1"/>
                <c:pt idx="0">
                  <c:v>[Si(OH)4] Bottom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402962526224134E-2"/>
                  <c:y val="3.188267176789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402761709663837E-2"/>
                  <c:y val="9.5648015303682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751851578890083E-2"/>
                  <c:y val="9.5648015303682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852592210446116E-2"/>
                  <c:y val="3.188267176789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Sheet1!$S$20:$S$23</c:f>
              <c:numCache>
                <c:formatCode>General</c:formatCode>
                <c:ptCount val="4"/>
                <c:pt idx="0">
                  <c:v>42.87</c:v>
                </c:pt>
                <c:pt idx="1">
                  <c:v>41.54</c:v>
                </c:pt>
                <c:pt idx="2">
                  <c:v>40.49</c:v>
                </c:pt>
                <c:pt idx="3">
                  <c:v>40.57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61088"/>
        <c:axId val="114363008"/>
      </c:barChart>
      <c:catAx>
        <c:axId val="11436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4363008"/>
        <c:crosses val="autoZero"/>
        <c:auto val="1"/>
        <c:lblAlgn val="ctr"/>
        <c:lblOffset val="100"/>
        <c:noMultiLvlLbl val="0"/>
      </c:catAx>
      <c:valAx>
        <c:axId val="114363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 (µM)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36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276226</xdr:colOff>
      <xdr:row>25</xdr:row>
      <xdr:rowOff>9524</xdr:rowOff>
    </xdr:from>
    <xdr:to>
      <xdr:col>23</xdr:col>
      <xdr:colOff>695325</xdr:colOff>
      <xdr:row>49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le6" displayName="Table6" ref="O20:Z23" headerRowCount="0" totalsRowShown="0" headerRowDxfId="28" dataDxfId="26" headerRowBorderDxfId="27" tableBorderDxfId="25" totalsRowBorderDxfId="24">
  <tableColumns count="12">
    <tableColumn id="1" name="Column1" headerRowDxfId="23" dataDxfId="22"/>
    <tableColumn id="2" name="Column2" headerRowDxfId="21" dataDxfId="20"/>
    <tableColumn id="3" name="Column3" headerRowDxfId="19" dataDxfId="18"/>
    <tableColumn id="4" name="Column4" headerRowDxfId="17" dataDxfId="16"/>
    <tableColumn id="5" name="Column5" headerRowDxfId="15" dataDxfId="14"/>
    <tableColumn id="6" name="Column6" headerRowDxfId="13" dataDxfId="12"/>
    <tableColumn id="7" name="Column7" headerRowDxfId="11" dataDxfId="10"/>
    <tableColumn id="8" name="Column8" headerRowDxfId="9" dataDxfId="8"/>
    <tableColumn id="9" name="Column9" headerRowDxfId="7" dataDxfId="6">
      <calculatedColumnFormula>T20/P20</calculatedColumnFormula>
    </tableColumn>
    <tableColumn id="10" name="Column10" headerRowDxfId="5" dataDxfId="4">
      <calculatedColumnFormula>U20/Q20</calculatedColumnFormula>
    </tableColumn>
    <tableColumn id="11" name="Column11" headerRowDxfId="3" dataDxfId="2"/>
    <tableColumn id="12" name="Column1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topLeftCell="H1" zoomScale="125" zoomScaleNormal="125" workbookViewId="0">
      <selection activeCell="O3" sqref="O3"/>
    </sheetView>
  </sheetViews>
  <sheetFormatPr defaultRowHeight="12.75"/>
  <cols>
    <col min="3" max="3" width="12.5703125" bestFit="1" customWidth="1"/>
    <col min="10" max="10" width="9.7109375" bestFit="1" customWidth="1"/>
    <col min="11" max="11" width="9.5703125" bestFit="1" customWidth="1"/>
    <col min="15" max="15" width="8.28515625" bestFit="1" customWidth="1"/>
    <col min="16" max="16" width="9" bestFit="1" customWidth="1"/>
    <col min="17" max="17" width="8.42578125" bestFit="1" customWidth="1"/>
    <col min="18" max="18" width="9" bestFit="1" customWidth="1"/>
    <col min="19" max="19" width="9" customWidth="1"/>
    <col min="20" max="20" width="9" bestFit="1" customWidth="1"/>
    <col min="21" max="21" width="8.42578125" bestFit="1" customWidth="1"/>
    <col min="22" max="22" width="8.28515625" bestFit="1" customWidth="1"/>
    <col min="23" max="23" width="9" bestFit="1" customWidth="1"/>
    <col min="24" max="24" width="8.42578125" bestFit="1" customWidth="1"/>
    <col min="25" max="25" width="9" bestFit="1" customWidth="1"/>
    <col min="26" max="26" width="8.42578125" bestFit="1" customWidth="1"/>
  </cols>
  <sheetData>
    <row r="1" spans="1:27" ht="61.5">
      <c r="A1" s="1" t="s">
        <v>0</v>
      </c>
    </row>
    <row r="2" spans="1:27" ht="15.75">
      <c r="A2" s="2" t="s">
        <v>1</v>
      </c>
      <c r="B2" s="2"/>
      <c r="C2" s="2"/>
      <c r="D2" s="3"/>
      <c r="E2" s="3"/>
      <c r="G2" s="2" t="s">
        <v>2</v>
      </c>
      <c r="H2" s="4"/>
      <c r="I2" s="5"/>
      <c r="J2" s="5"/>
      <c r="K2" s="5"/>
    </row>
    <row r="3" spans="1:27" ht="15.75">
      <c r="A3" s="2" t="s">
        <v>3</v>
      </c>
      <c r="B3" s="2"/>
      <c r="C3" s="2"/>
      <c r="D3" s="3"/>
      <c r="E3" s="3"/>
      <c r="G3" s="3" t="s">
        <v>4</v>
      </c>
      <c r="H3" s="4"/>
      <c r="I3" s="5"/>
      <c r="J3" s="5"/>
      <c r="K3" s="5"/>
    </row>
    <row r="4" spans="1:27" ht="15.75">
      <c r="A4" s="2" t="s">
        <v>5</v>
      </c>
      <c r="B4" s="2"/>
      <c r="C4" s="2"/>
      <c r="D4" s="5"/>
      <c r="E4" s="3"/>
      <c r="G4" s="3" t="s">
        <v>6</v>
      </c>
      <c r="H4" s="4" t="s">
        <v>7</v>
      </c>
      <c r="J4" s="2"/>
      <c r="K4" s="5"/>
    </row>
    <row r="5" spans="1:27" ht="15.75">
      <c r="A5" s="2"/>
      <c r="B5" s="2"/>
      <c r="C5" s="2"/>
      <c r="D5" s="3"/>
      <c r="E5" s="3"/>
      <c r="G5" s="6" t="s">
        <v>8</v>
      </c>
      <c r="H5" s="4" t="s">
        <v>9</v>
      </c>
      <c r="I5" s="5"/>
      <c r="J5" s="5"/>
      <c r="K5" s="5"/>
      <c r="P5" s="120" t="s">
        <v>52</v>
      </c>
      <c r="Q5" s="121"/>
      <c r="R5" s="121"/>
      <c r="S5" s="121"/>
      <c r="T5" s="121"/>
      <c r="U5" s="121"/>
      <c r="V5" s="121"/>
      <c r="W5" s="142" t="s">
        <v>53</v>
      </c>
      <c r="X5" s="143"/>
      <c r="Y5" s="143"/>
      <c r="Z5" s="143"/>
      <c r="AA5" s="144"/>
    </row>
    <row r="6" spans="1:27" ht="15" thickBot="1">
      <c r="A6" s="7" t="s">
        <v>29</v>
      </c>
      <c r="D6" s="8"/>
      <c r="E6" s="8"/>
      <c r="F6" s="8"/>
      <c r="G6" s="9"/>
      <c r="H6" s="10"/>
      <c r="P6" s="124" t="s">
        <v>44</v>
      </c>
      <c r="Q6" s="145" t="s">
        <v>54</v>
      </c>
      <c r="R6" s="145" t="s">
        <v>46</v>
      </c>
      <c r="S6" s="145" t="s">
        <v>55</v>
      </c>
      <c r="T6" s="145" t="s">
        <v>46</v>
      </c>
      <c r="U6" s="145" t="s">
        <v>56</v>
      </c>
      <c r="V6" s="125" t="s">
        <v>46</v>
      </c>
      <c r="W6" s="139" t="s">
        <v>44</v>
      </c>
      <c r="X6" s="147" t="s">
        <v>50</v>
      </c>
      <c r="Y6" s="148"/>
      <c r="Z6" s="112" t="s">
        <v>51</v>
      </c>
      <c r="AA6" s="113"/>
    </row>
    <row r="7" spans="1:27" ht="13.5" thickTop="1">
      <c r="A7" s="11" t="s">
        <v>10</v>
      </c>
      <c r="B7" s="74"/>
      <c r="C7" s="75" t="s">
        <v>40</v>
      </c>
      <c r="D7" s="13"/>
      <c r="E7" s="13"/>
      <c r="F7" s="13"/>
      <c r="G7" s="13"/>
      <c r="H7" s="12"/>
      <c r="I7" s="13" t="s">
        <v>11</v>
      </c>
      <c r="J7" s="36">
        <v>41786</v>
      </c>
      <c r="P7" s="126"/>
      <c r="Q7" s="146"/>
      <c r="R7" s="146"/>
      <c r="S7" s="146"/>
      <c r="T7" s="146"/>
      <c r="U7" s="146"/>
      <c r="V7" s="127"/>
      <c r="W7" s="140"/>
      <c r="X7" s="149" t="s">
        <v>45</v>
      </c>
      <c r="Y7" s="150" t="s">
        <v>46</v>
      </c>
      <c r="Z7" s="129" t="s">
        <v>45</v>
      </c>
      <c r="AA7" s="130" t="s">
        <v>46</v>
      </c>
    </row>
    <row r="8" spans="1:27">
      <c r="A8" s="14"/>
      <c r="B8" s="76"/>
      <c r="C8" s="77" t="s">
        <v>41</v>
      </c>
      <c r="D8" s="16"/>
      <c r="E8" s="16"/>
      <c r="F8" s="16"/>
      <c r="G8" s="16"/>
      <c r="H8" s="15"/>
      <c r="I8" s="16" t="s">
        <v>12</v>
      </c>
      <c r="J8" s="17" t="s">
        <v>39</v>
      </c>
      <c r="P8" s="131"/>
      <c r="Q8" s="122"/>
      <c r="R8" s="122"/>
      <c r="S8" s="122"/>
      <c r="T8" s="122"/>
      <c r="U8" s="122"/>
      <c r="V8" s="123"/>
      <c r="W8" s="128"/>
      <c r="X8" s="122"/>
      <c r="Y8" s="122"/>
      <c r="Z8" s="122"/>
      <c r="AA8" s="132"/>
    </row>
    <row r="9" spans="1:27" ht="13.5" thickBot="1">
      <c r="A9" s="18" t="s">
        <v>13</v>
      </c>
      <c r="B9" s="78"/>
      <c r="C9" s="79" t="s">
        <v>42</v>
      </c>
      <c r="D9" s="19"/>
      <c r="E9" s="19"/>
      <c r="F9" s="19"/>
      <c r="G9" s="19"/>
      <c r="H9" s="45"/>
      <c r="I9" s="16" t="s">
        <v>14</v>
      </c>
      <c r="J9" s="80" t="s">
        <v>43</v>
      </c>
      <c r="P9" s="133">
        <v>1</v>
      </c>
      <c r="Q9" s="117">
        <v>1.79</v>
      </c>
      <c r="R9" s="117">
        <v>2.0699999999999998</v>
      </c>
      <c r="S9" s="117">
        <v>39.42</v>
      </c>
      <c r="T9" s="117">
        <v>42.87</v>
      </c>
      <c r="U9" s="117">
        <v>7.68</v>
      </c>
      <c r="V9" s="118">
        <v>8.83</v>
      </c>
      <c r="W9" s="119">
        <v>1</v>
      </c>
      <c r="X9" s="117">
        <v>4.2905027932960893</v>
      </c>
      <c r="Y9" s="117">
        <v>4.2657004830917877</v>
      </c>
      <c r="Z9" s="117">
        <v>11.969165334421078</v>
      </c>
      <c r="AA9" s="134">
        <v>12.461611436140931</v>
      </c>
    </row>
    <row r="10" spans="1:27" ht="16.5" thickTop="1">
      <c r="A10" s="20"/>
      <c r="B10" s="81"/>
      <c r="C10" s="82"/>
      <c r="D10" s="21"/>
      <c r="E10" s="22"/>
      <c r="F10" s="40" t="s">
        <v>30</v>
      </c>
      <c r="G10" s="40" t="s">
        <v>31</v>
      </c>
      <c r="H10" s="40" t="s">
        <v>32</v>
      </c>
      <c r="I10" s="40" t="s">
        <v>33</v>
      </c>
      <c r="J10" s="41" t="s">
        <v>34</v>
      </c>
      <c r="P10" s="133">
        <v>2</v>
      </c>
      <c r="Q10" s="117">
        <v>1.99</v>
      </c>
      <c r="R10" s="117">
        <v>2.02</v>
      </c>
      <c r="S10" s="117">
        <v>41.28</v>
      </c>
      <c r="T10" s="117">
        <v>41.54</v>
      </c>
      <c r="U10" s="117">
        <v>8.1300000000000008</v>
      </c>
      <c r="V10" s="118">
        <v>8.01</v>
      </c>
      <c r="W10" s="119">
        <v>2</v>
      </c>
      <c r="X10" s="117">
        <v>4.0854271356783922</v>
      </c>
      <c r="Y10" s="117">
        <v>3.9653465346534653</v>
      </c>
      <c r="Z10" s="117">
        <v>11.326054387921605</v>
      </c>
      <c r="AA10" s="134">
        <v>11.005384310473431</v>
      </c>
    </row>
    <row r="11" spans="1:27">
      <c r="A11" s="23"/>
      <c r="B11" s="83"/>
      <c r="C11" s="37" t="s">
        <v>15</v>
      </c>
      <c r="D11" s="24"/>
      <c r="E11" s="25"/>
      <c r="F11" s="37"/>
      <c r="G11" s="37"/>
      <c r="H11" s="37"/>
      <c r="I11" s="37"/>
      <c r="J11" s="26"/>
      <c r="P11" s="133">
        <v>3</v>
      </c>
      <c r="Q11" s="117">
        <v>1.94</v>
      </c>
      <c r="R11" s="117">
        <v>1.96</v>
      </c>
      <c r="S11" s="117">
        <v>40.74</v>
      </c>
      <c r="T11" s="117">
        <v>40.49</v>
      </c>
      <c r="U11" s="117">
        <v>8.0500000000000007</v>
      </c>
      <c r="V11" s="118">
        <v>7.98</v>
      </c>
      <c r="W11" s="119">
        <v>3</v>
      </c>
      <c r="X11" s="117">
        <v>4.1494845360824746</v>
      </c>
      <c r="Y11" s="117">
        <v>4.0714285714285721</v>
      </c>
      <c r="Z11" s="117">
        <v>11.577723138486125</v>
      </c>
      <c r="AA11" s="134">
        <v>11.281591401998453</v>
      </c>
    </row>
    <row r="12" spans="1:27">
      <c r="A12" s="23"/>
      <c r="B12" s="83"/>
      <c r="C12" s="37" t="s">
        <v>16</v>
      </c>
      <c r="D12" s="24"/>
      <c r="E12" s="25"/>
      <c r="F12" s="38">
        <v>3.95E-2</v>
      </c>
      <c r="G12" s="38">
        <v>1.0328999999999999</v>
      </c>
      <c r="H12" s="38">
        <v>0.35759999999999997</v>
      </c>
      <c r="I12" s="38">
        <v>3.1600000000000003E-2</v>
      </c>
      <c r="J12" s="27">
        <v>5.0599999999999999E-2</v>
      </c>
      <c r="P12" s="135">
        <v>4</v>
      </c>
      <c r="Q12" s="136">
        <v>1.94</v>
      </c>
      <c r="R12" s="136">
        <v>1.95</v>
      </c>
      <c r="S12" s="136">
        <v>40.31</v>
      </c>
      <c r="T12" s="136">
        <v>40.57</v>
      </c>
      <c r="U12" s="136">
        <v>8.01</v>
      </c>
      <c r="V12" s="138">
        <v>7.88</v>
      </c>
      <c r="W12" s="141">
        <v>4</v>
      </c>
      <c r="X12" s="136">
        <v>4.1288659793814437</v>
      </c>
      <c r="Y12" s="136">
        <v>4.0410256410256409</v>
      </c>
      <c r="Z12" s="136">
        <v>11.52904988903571</v>
      </c>
      <c r="AA12" s="137">
        <v>11.223180116946004</v>
      </c>
    </row>
    <row r="13" spans="1:27">
      <c r="A13" s="23"/>
      <c r="B13" s="83"/>
      <c r="C13" s="37" t="s">
        <v>35</v>
      </c>
      <c r="D13" s="24"/>
      <c r="E13" s="25"/>
      <c r="F13" s="39">
        <v>3.2</v>
      </c>
      <c r="G13" s="39">
        <v>0.5</v>
      </c>
      <c r="H13" s="39">
        <v>0.2</v>
      </c>
      <c r="I13" s="39">
        <v>1.5</v>
      </c>
      <c r="J13" s="28">
        <v>-21.4</v>
      </c>
      <c r="P13" s="48"/>
    </row>
    <row r="14" spans="1:27">
      <c r="A14" s="23"/>
      <c r="B14" s="83"/>
      <c r="C14" s="37" t="s">
        <v>36</v>
      </c>
      <c r="D14" s="24"/>
      <c r="E14" s="25"/>
      <c r="F14" s="25"/>
      <c r="G14" s="25"/>
      <c r="H14" s="25"/>
      <c r="I14" s="25" t="s">
        <v>26</v>
      </c>
      <c r="J14" s="29"/>
    </row>
    <row r="15" spans="1:27">
      <c r="A15" s="23"/>
      <c r="B15" s="83"/>
      <c r="C15" s="37" t="s">
        <v>17</v>
      </c>
      <c r="D15" s="24"/>
      <c r="E15" s="25"/>
      <c r="F15" s="84">
        <v>6.8</v>
      </c>
      <c r="G15" s="84">
        <v>8.9</v>
      </c>
      <c r="H15" s="84">
        <v>6.8</v>
      </c>
      <c r="I15" s="84">
        <v>10.8</v>
      </c>
      <c r="J15" s="85">
        <v>26.2</v>
      </c>
    </row>
    <row r="16" spans="1:27" ht="13.5" thickBot="1">
      <c r="A16" s="23"/>
      <c r="B16" s="83"/>
      <c r="C16" s="37" t="s">
        <v>18</v>
      </c>
      <c r="D16" s="24"/>
      <c r="E16" s="25"/>
      <c r="F16" s="25">
        <v>5.8</v>
      </c>
      <c r="G16" s="25">
        <v>10</v>
      </c>
      <c r="H16" s="25">
        <v>6</v>
      </c>
      <c r="I16" s="25">
        <v>6</v>
      </c>
      <c r="J16" s="29">
        <v>26.8</v>
      </c>
    </row>
    <row r="17" spans="1:26" ht="13.5" thickBot="1">
      <c r="A17" s="23"/>
      <c r="B17" s="83"/>
      <c r="C17" s="37" t="s">
        <v>19</v>
      </c>
      <c r="D17" s="24"/>
      <c r="E17" s="25"/>
      <c r="F17" s="38">
        <v>3.8800000000000001E-2</v>
      </c>
      <c r="G17" s="38">
        <v>1.0202</v>
      </c>
      <c r="H17" s="38">
        <v>0.32500000000000001</v>
      </c>
      <c r="I17" s="38">
        <v>3.1899999999999998E-2</v>
      </c>
      <c r="J17" s="27">
        <v>5.0799999999999998E-2</v>
      </c>
      <c r="O17" s="114" t="s">
        <v>52</v>
      </c>
      <c r="P17" s="115"/>
      <c r="Q17" s="115"/>
      <c r="R17" s="115"/>
      <c r="S17" s="115"/>
      <c r="T17" s="115"/>
      <c r="U17" s="116"/>
      <c r="V17" s="114" t="s">
        <v>53</v>
      </c>
      <c r="W17" s="115"/>
      <c r="X17" s="115"/>
      <c r="Y17" s="115"/>
      <c r="Z17" s="116"/>
    </row>
    <row r="18" spans="1:26" ht="13.5" thickBot="1">
      <c r="A18" s="30"/>
      <c r="B18" s="86"/>
      <c r="C18" s="33" t="s">
        <v>20</v>
      </c>
      <c r="D18" s="31"/>
      <c r="E18" s="32"/>
      <c r="F18" s="33">
        <v>83</v>
      </c>
      <c r="G18" s="33">
        <v>83</v>
      </c>
      <c r="H18" s="33">
        <v>83</v>
      </c>
      <c r="I18" s="33">
        <v>83</v>
      </c>
      <c r="J18" s="33">
        <v>83</v>
      </c>
      <c r="O18" s="110"/>
      <c r="P18" s="114" t="s">
        <v>47</v>
      </c>
      <c r="Q18" s="116"/>
      <c r="R18" s="114" t="s">
        <v>49</v>
      </c>
      <c r="S18" s="116"/>
      <c r="T18" s="114" t="s">
        <v>48</v>
      </c>
      <c r="U18" s="116"/>
      <c r="V18" s="110"/>
      <c r="W18" s="114" t="s">
        <v>50</v>
      </c>
      <c r="X18" s="116"/>
      <c r="Y18" s="114" t="s">
        <v>51</v>
      </c>
      <c r="Z18" s="116"/>
    </row>
    <row r="19" spans="1:26" ht="16.5" thickTop="1" thickBot="1">
      <c r="E19" s="34"/>
      <c r="F19" s="35"/>
      <c r="G19" s="35"/>
      <c r="H19" s="35"/>
      <c r="I19" s="35"/>
      <c r="J19" s="35"/>
      <c r="O19" s="111" t="s">
        <v>44</v>
      </c>
      <c r="P19" s="111" t="s">
        <v>45</v>
      </c>
      <c r="Q19" s="111" t="s">
        <v>46</v>
      </c>
      <c r="R19" s="111" t="s">
        <v>45</v>
      </c>
      <c r="S19" s="111" t="s">
        <v>46</v>
      </c>
      <c r="T19" s="111" t="s">
        <v>45</v>
      </c>
      <c r="U19" s="111" t="s">
        <v>46</v>
      </c>
      <c r="V19" s="111" t="s">
        <v>44</v>
      </c>
      <c r="W19" s="111" t="s">
        <v>45</v>
      </c>
      <c r="X19" s="111" t="s">
        <v>46</v>
      </c>
      <c r="Y19" s="111" t="s">
        <v>45</v>
      </c>
      <c r="Z19" s="111" t="s">
        <v>46</v>
      </c>
    </row>
    <row r="20" spans="1:26" ht="15.75" thickBot="1">
      <c r="A20" s="50"/>
      <c r="B20" s="50"/>
      <c r="C20" s="50"/>
      <c r="D20" s="51"/>
      <c r="E20" s="52" t="s">
        <v>21</v>
      </c>
      <c r="F20" s="53"/>
      <c r="G20" s="54"/>
      <c r="H20" s="55" t="s">
        <v>37</v>
      </c>
      <c r="I20" s="54"/>
      <c r="J20" s="54"/>
      <c r="O20" s="104">
        <v>1</v>
      </c>
      <c r="P20" s="103">
        <v>1.79</v>
      </c>
      <c r="Q20" s="103">
        <v>2.0699999999999998</v>
      </c>
      <c r="R20" s="102">
        <v>39.42</v>
      </c>
      <c r="S20" s="102">
        <v>42.87</v>
      </c>
      <c r="T20" s="102">
        <v>7.68</v>
      </c>
      <c r="U20" s="102">
        <v>8.83</v>
      </c>
      <c r="V20" s="102">
        <v>1</v>
      </c>
      <c r="W20" s="103">
        <f t="shared" ref="W20:X23" si="0">T20/P20</f>
        <v>4.2905027932960893</v>
      </c>
      <c r="X20" s="103">
        <f t="shared" si="0"/>
        <v>4.2657004830917877</v>
      </c>
      <c r="Y20" s="103">
        <f>H26/P20</f>
        <v>11.969165334421078</v>
      </c>
      <c r="Z20" s="105">
        <f>H29/Q20</f>
        <v>12.461611436140931</v>
      </c>
    </row>
    <row r="21" spans="1:26" ht="17.25" thickBot="1">
      <c r="A21" s="56" t="s">
        <v>22</v>
      </c>
      <c r="B21" s="56" t="s">
        <v>23</v>
      </c>
      <c r="C21" s="56" t="s">
        <v>28</v>
      </c>
      <c r="D21" s="57" t="s">
        <v>24</v>
      </c>
      <c r="E21" s="58" t="s">
        <v>16</v>
      </c>
      <c r="F21" s="58" t="s">
        <v>30</v>
      </c>
      <c r="G21" s="58" t="s">
        <v>31</v>
      </c>
      <c r="H21" s="58" t="s">
        <v>32</v>
      </c>
      <c r="I21" s="58" t="s">
        <v>33</v>
      </c>
      <c r="J21" s="58" t="s">
        <v>34</v>
      </c>
      <c r="O21" s="104">
        <v>2</v>
      </c>
      <c r="P21" s="102">
        <v>1.99</v>
      </c>
      <c r="Q21" s="102">
        <v>2.02</v>
      </c>
      <c r="R21" s="102">
        <v>41.28</v>
      </c>
      <c r="S21" s="102">
        <v>41.54</v>
      </c>
      <c r="T21" s="102">
        <v>8.1300000000000008</v>
      </c>
      <c r="U21" s="102">
        <v>8.01</v>
      </c>
      <c r="V21" s="102">
        <v>2</v>
      </c>
      <c r="W21" s="103">
        <f t="shared" si="0"/>
        <v>4.0854271356783922</v>
      </c>
      <c r="X21" s="103">
        <f t="shared" si="0"/>
        <v>3.9653465346534653</v>
      </c>
      <c r="Y21" s="103">
        <f>H31/P21</f>
        <v>11.326054387921605</v>
      </c>
      <c r="Z21" s="105">
        <f>H32/Q21</f>
        <v>11.005384310473431</v>
      </c>
    </row>
    <row r="22" spans="1:26" ht="16.5" thickTop="1" thickBot="1">
      <c r="A22">
        <v>33</v>
      </c>
      <c r="B22" s="87" t="s">
        <v>25</v>
      </c>
      <c r="C22" s="88"/>
      <c r="D22" s="89"/>
      <c r="E22" s="42">
        <v>1</v>
      </c>
      <c r="F22" s="42">
        <v>1.9845228393090433</v>
      </c>
      <c r="G22" s="42">
        <v>61.529861483524463</v>
      </c>
      <c r="H22" s="42">
        <v>24.133123070111765</v>
      </c>
      <c r="I22" s="42">
        <v>1.9989641297721008</v>
      </c>
      <c r="J22" s="42">
        <v>1.9897511511104657</v>
      </c>
      <c r="O22" s="104">
        <v>3</v>
      </c>
      <c r="P22" s="102">
        <v>1.94</v>
      </c>
      <c r="Q22" s="102">
        <v>1.96</v>
      </c>
      <c r="R22" s="102">
        <v>40.74</v>
      </c>
      <c r="S22" s="102">
        <v>40.49</v>
      </c>
      <c r="T22" s="102">
        <v>8.0500000000000007</v>
      </c>
      <c r="U22" s="102">
        <v>7.98</v>
      </c>
      <c r="V22" s="102">
        <v>3</v>
      </c>
      <c r="W22" s="103">
        <f t="shared" si="0"/>
        <v>4.1494845360824746</v>
      </c>
      <c r="X22" s="103">
        <f t="shared" si="0"/>
        <v>4.0714285714285721</v>
      </c>
      <c r="Y22" s="103">
        <f>H34/P22</f>
        <v>11.577723138486125</v>
      </c>
      <c r="Z22" s="105">
        <f>H35/Q22</f>
        <v>11.281591401998453</v>
      </c>
    </row>
    <row r="23" spans="1:26" ht="15">
      <c r="A23">
        <v>27</v>
      </c>
      <c r="B23" t="s">
        <v>38</v>
      </c>
      <c r="C23" s="88"/>
      <c r="D23" s="89"/>
      <c r="E23" s="42">
        <v>1</v>
      </c>
      <c r="F23" s="42">
        <v>9.9363623167360434E-4</v>
      </c>
      <c r="G23" s="42">
        <v>1.2779042212222373</v>
      </c>
      <c r="H23" s="42">
        <v>0</v>
      </c>
      <c r="I23" s="42">
        <v>1.1075061692552529E-3</v>
      </c>
      <c r="J23" s="42">
        <v>0</v>
      </c>
      <c r="O23" s="106">
        <v>4</v>
      </c>
      <c r="P23" s="107">
        <v>1.94</v>
      </c>
      <c r="Q23" s="107">
        <v>1.95</v>
      </c>
      <c r="R23" s="107">
        <v>40.31</v>
      </c>
      <c r="S23" s="107">
        <v>40.57</v>
      </c>
      <c r="T23" s="107">
        <v>8.01</v>
      </c>
      <c r="U23" s="107">
        <v>7.88</v>
      </c>
      <c r="V23" s="107">
        <v>4</v>
      </c>
      <c r="W23" s="108">
        <f t="shared" si="0"/>
        <v>4.1288659793814437</v>
      </c>
      <c r="X23" s="108">
        <f t="shared" si="0"/>
        <v>4.0410256410256409</v>
      </c>
      <c r="Y23" s="108">
        <f>H37/P23</f>
        <v>11.52904988903571</v>
      </c>
      <c r="Z23" s="109">
        <f>H38/Q23</f>
        <v>11.223180116946004</v>
      </c>
    </row>
    <row r="24" spans="1:26">
      <c r="A24">
        <v>27</v>
      </c>
      <c r="B24" s="90" t="s">
        <v>27</v>
      </c>
      <c r="C24" s="91"/>
      <c r="D24" s="92"/>
      <c r="E24" s="93">
        <v>1</v>
      </c>
      <c r="F24" s="93">
        <v>2</v>
      </c>
      <c r="G24" s="93">
        <v>60</v>
      </c>
      <c r="H24" s="93">
        <v>24</v>
      </c>
      <c r="I24" s="93">
        <v>2</v>
      </c>
      <c r="J24" s="93">
        <v>2</v>
      </c>
    </row>
    <row r="25" spans="1:26">
      <c r="A25">
        <v>13</v>
      </c>
      <c r="B25" s="49"/>
      <c r="C25" s="94"/>
      <c r="D25" s="95"/>
      <c r="E25" s="34"/>
      <c r="F25" s="42"/>
      <c r="G25" s="42"/>
      <c r="H25" s="42"/>
      <c r="I25" s="42"/>
      <c r="J25" s="42"/>
      <c r="L25" s="69" t="s">
        <v>26</v>
      </c>
    </row>
    <row r="26" spans="1:26">
      <c r="A26">
        <v>2</v>
      </c>
      <c r="B26" s="49">
        <v>3061</v>
      </c>
      <c r="C26" s="49">
        <v>1</v>
      </c>
      <c r="D26" s="49">
        <v>1</v>
      </c>
      <c r="E26" s="34">
        <v>1</v>
      </c>
      <c r="F26" s="42">
        <v>1.7895373043983158</v>
      </c>
      <c r="G26" s="42">
        <v>39.417719918710993</v>
      </c>
      <c r="H26" s="42">
        <v>21.424805948613731</v>
      </c>
      <c r="I26" s="42">
        <v>0.24070999274205254</v>
      </c>
      <c r="J26" s="42">
        <v>1.3858404122514154</v>
      </c>
      <c r="K26" s="60">
        <v>41755</v>
      </c>
      <c r="L26" s="60"/>
      <c r="M26" s="42">
        <v>1</v>
      </c>
    </row>
    <row r="27" spans="1:26">
      <c r="A27">
        <v>3</v>
      </c>
      <c r="B27" s="49">
        <v>3053</v>
      </c>
      <c r="C27" s="49">
        <v>1</v>
      </c>
      <c r="D27" s="49">
        <v>10</v>
      </c>
      <c r="E27" s="34">
        <v>1</v>
      </c>
      <c r="F27" s="42">
        <v>1.8843699288721152</v>
      </c>
      <c r="G27" s="42">
        <v>40.120904636376828</v>
      </c>
      <c r="H27" s="42">
        <v>21.972811637392944</v>
      </c>
      <c r="I27" s="42">
        <v>0.24256561619973874</v>
      </c>
      <c r="J27" s="42">
        <v>1.4563906866018288</v>
      </c>
      <c r="K27" s="60">
        <v>41755</v>
      </c>
      <c r="L27" s="60"/>
      <c r="M27" s="42">
        <v>2</v>
      </c>
    </row>
    <row r="28" spans="1:26">
      <c r="A28">
        <v>4</v>
      </c>
      <c r="B28" s="49">
        <v>3057</v>
      </c>
      <c r="C28" s="49">
        <v>1</v>
      </c>
      <c r="D28" s="49">
        <v>40</v>
      </c>
      <c r="E28" s="34">
        <v>1</v>
      </c>
      <c r="F28" s="42">
        <v>1.9357489766294094</v>
      </c>
      <c r="G28" s="42">
        <v>40.514192807374066</v>
      </c>
      <c r="H28" s="42">
        <v>22.629522589635652</v>
      </c>
      <c r="I28" s="42">
        <v>0.24126021193206559</v>
      </c>
      <c r="J28" s="42">
        <v>1.3245091188851792</v>
      </c>
      <c r="K28" s="60">
        <v>41755</v>
      </c>
      <c r="L28" s="60"/>
      <c r="M28" s="42">
        <v>3</v>
      </c>
      <c r="N28" s="42">
        <f>AVERAGE(H26:J26)</f>
        <v>7.6837854512023993</v>
      </c>
      <c r="O28" s="42">
        <f>AVERAGE(H29:J29)</f>
        <v>8.8326841302559611</v>
      </c>
    </row>
    <row r="29" spans="1:26">
      <c r="A29">
        <v>5</v>
      </c>
      <c r="B29" s="49">
        <v>3056</v>
      </c>
      <c r="C29" s="49">
        <v>1</v>
      </c>
      <c r="D29" s="49">
        <v>100</v>
      </c>
      <c r="E29" s="34">
        <v>1</v>
      </c>
      <c r="F29" s="42">
        <v>2.0660215561039337</v>
      </c>
      <c r="G29" s="42">
        <v>42.868419010015963</v>
      </c>
      <c r="H29" s="42">
        <v>25.795535672811724</v>
      </c>
      <c r="I29" s="42">
        <v>0.18304197271011757</v>
      </c>
      <c r="J29" s="42">
        <v>0.51947474524604442</v>
      </c>
      <c r="K29" s="60">
        <v>41755</v>
      </c>
      <c r="L29" s="60"/>
      <c r="M29" s="42">
        <v>4</v>
      </c>
      <c r="N29" s="42">
        <f>AVERAGE(H31:J31)</f>
        <v>8.1273273595587145</v>
      </c>
      <c r="O29" s="42">
        <f>AVERAGE(H32:J32)</f>
        <v>8.0095200599990317</v>
      </c>
    </row>
    <row r="30" spans="1:26">
      <c r="A30">
        <v>6</v>
      </c>
      <c r="B30" s="49" t="s">
        <v>26</v>
      </c>
      <c r="C30" s="49" t="s">
        <v>26</v>
      </c>
      <c r="D30" s="49"/>
      <c r="E30" s="34"/>
      <c r="F30" s="42"/>
      <c r="G30" s="42"/>
      <c r="H30" s="42"/>
      <c r="I30" s="42"/>
      <c r="J30" s="42"/>
      <c r="K30" s="60"/>
      <c r="L30" s="60"/>
      <c r="N30" s="42">
        <f>AVERAGE(H34:J34)</f>
        <v>8.049097661005467</v>
      </c>
      <c r="O30" s="42">
        <f>AVERAGE(H35:J35)</f>
        <v>7.9754606135384911</v>
      </c>
    </row>
    <row r="31" spans="1:26">
      <c r="A31">
        <v>7</v>
      </c>
      <c r="B31" s="49">
        <v>3052</v>
      </c>
      <c r="C31" s="49">
        <v>2</v>
      </c>
      <c r="D31" s="49">
        <v>1</v>
      </c>
      <c r="E31" s="34">
        <v>1</v>
      </c>
      <c r="F31" s="96">
        <v>1.987206828276963</v>
      </c>
      <c r="G31" s="96">
        <v>41.28061563071563</v>
      </c>
      <c r="H31" s="96">
        <v>22.538848231963993</v>
      </c>
      <c r="I31" s="96">
        <v>0.23101710988532442</v>
      </c>
      <c r="J31" s="96">
        <v>1.6121167368268257</v>
      </c>
      <c r="K31" s="60">
        <v>41755</v>
      </c>
      <c r="L31" s="60"/>
      <c r="N31" s="42">
        <f>AVERAGE(H37:J37)</f>
        <v>8.0113928968887596</v>
      </c>
      <c r="O31" s="42">
        <f>AVERAGE(H38:J38)</f>
        <v>7.8797269047273417</v>
      </c>
    </row>
    <row r="32" spans="1:26">
      <c r="A32">
        <v>20</v>
      </c>
      <c r="B32" s="49">
        <v>3060</v>
      </c>
      <c r="C32" s="49">
        <v>2</v>
      </c>
      <c r="D32" s="49">
        <v>140</v>
      </c>
      <c r="E32" s="34">
        <v>1</v>
      </c>
      <c r="F32" s="42">
        <v>2.0153750181448684</v>
      </c>
      <c r="G32" s="42">
        <v>41.538524642183191</v>
      </c>
      <c r="H32" s="42">
        <v>22.230876307156333</v>
      </c>
      <c r="I32" s="42">
        <v>0.25517180432573666</v>
      </c>
      <c r="J32" s="42">
        <v>1.5425120685150238</v>
      </c>
      <c r="K32" s="60">
        <v>41755</v>
      </c>
      <c r="L32" s="60"/>
    </row>
    <row r="33" spans="1:12">
      <c r="A33">
        <v>16</v>
      </c>
      <c r="B33" s="49" t="s">
        <v>26</v>
      </c>
      <c r="C33" s="49"/>
      <c r="D33" s="49"/>
      <c r="E33" s="34"/>
      <c r="F33" s="42"/>
      <c r="G33" s="42"/>
      <c r="H33" s="42"/>
      <c r="I33" s="42"/>
      <c r="J33" s="42"/>
      <c r="K33" s="60"/>
      <c r="L33" s="60"/>
    </row>
    <row r="34" spans="1:12">
      <c r="A34">
        <v>8</v>
      </c>
      <c r="B34" s="49">
        <v>3046</v>
      </c>
      <c r="C34" s="49">
        <v>3</v>
      </c>
      <c r="D34" s="49">
        <v>1</v>
      </c>
      <c r="E34" s="34">
        <v>1</v>
      </c>
      <c r="F34" s="42">
        <v>1.9399379547104081</v>
      </c>
      <c r="G34" s="42">
        <v>40.744983277689066</v>
      </c>
      <c r="H34" s="42">
        <v>22.460782888663083</v>
      </c>
      <c r="I34" s="42">
        <v>0.25185000435476845</v>
      </c>
      <c r="J34" s="42">
        <v>1.4346600899985484</v>
      </c>
      <c r="K34" s="60">
        <v>41755</v>
      </c>
      <c r="L34" s="60"/>
    </row>
    <row r="35" spans="1:12">
      <c r="A35">
        <v>21</v>
      </c>
      <c r="B35" s="49">
        <v>3058</v>
      </c>
      <c r="C35" s="49">
        <v>3</v>
      </c>
      <c r="D35" s="49">
        <v>100</v>
      </c>
      <c r="E35" s="34">
        <v>1</v>
      </c>
      <c r="F35" s="42">
        <v>1.9564322978661635</v>
      </c>
      <c r="G35" s="42">
        <v>40.489019712585282</v>
      </c>
      <c r="H35" s="42">
        <v>22.111919147916968</v>
      </c>
      <c r="I35" s="42">
        <v>0.28237350704020903</v>
      </c>
      <c r="J35" s="42">
        <v>1.5320891856582961</v>
      </c>
      <c r="K35" s="60">
        <v>41755</v>
      </c>
      <c r="L35" s="60"/>
    </row>
    <row r="36" spans="1:12">
      <c r="A36">
        <v>9</v>
      </c>
      <c r="B36" s="49" t="s">
        <v>26</v>
      </c>
      <c r="C36" s="49"/>
      <c r="D36" s="49"/>
      <c r="E36" s="34"/>
      <c r="F36" s="42"/>
      <c r="G36" s="42"/>
      <c r="H36" s="42"/>
      <c r="I36" s="42"/>
      <c r="J36" s="42"/>
      <c r="K36" s="60"/>
      <c r="L36" s="60"/>
    </row>
    <row r="37" spans="1:12">
      <c r="A37">
        <v>9</v>
      </c>
      <c r="B37" s="49">
        <v>3051</v>
      </c>
      <c r="C37" s="49">
        <v>4</v>
      </c>
      <c r="D37" s="49">
        <v>1</v>
      </c>
      <c r="E37" s="34">
        <v>1</v>
      </c>
      <c r="F37" s="42">
        <v>1.9399980345478298</v>
      </c>
      <c r="G37" s="42">
        <v>40.312660281608366</v>
      </c>
      <c r="H37" s="42">
        <v>22.366356784729277</v>
      </c>
      <c r="I37" s="42">
        <v>0.25370813615909421</v>
      </c>
      <c r="J37" s="42">
        <v>1.4141137697779065</v>
      </c>
      <c r="K37" s="60">
        <v>41755</v>
      </c>
      <c r="L37" s="60"/>
    </row>
    <row r="38" spans="1:12">
      <c r="A38">
        <v>22</v>
      </c>
      <c r="B38" s="49">
        <v>3059</v>
      </c>
      <c r="C38" s="49">
        <v>4</v>
      </c>
      <c r="D38" s="49">
        <v>85</v>
      </c>
      <c r="E38" s="34">
        <v>1</v>
      </c>
      <c r="F38" s="42">
        <v>1.9486234707504717</v>
      </c>
      <c r="G38" s="42">
        <v>40.572311971258536</v>
      </c>
      <c r="H38" s="42">
        <v>21.885201228044707</v>
      </c>
      <c r="I38" s="42">
        <v>0.27790189287269562</v>
      </c>
      <c r="J38" s="42">
        <v>1.4760775932646246</v>
      </c>
      <c r="K38" s="60">
        <v>41755</v>
      </c>
      <c r="L38" s="60"/>
    </row>
    <row r="39" spans="1:12">
      <c r="B39" s="49"/>
      <c r="C39" s="49"/>
      <c r="D39" s="49"/>
      <c r="E39" s="34"/>
      <c r="F39" s="42"/>
      <c r="G39" s="42"/>
      <c r="H39" s="42"/>
      <c r="I39" s="42"/>
      <c r="J39" s="42"/>
      <c r="K39" s="60"/>
      <c r="L39" s="60"/>
    </row>
    <row r="40" spans="1:12">
      <c r="B40" s="48"/>
      <c r="C40" s="49"/>
      <c r="D40" s="49"/>
      <c r="E40" s="34"/>
      <c r="F40" s="42"/>
      <c r="G40" s="42"/>
      <c r="H40" s="42"/>
      <c r="I40" s="42"/>
      <c r="J40" s="42"/>
      <c r="K40" s="60"/>
      <c r="L40" s="60"/>
    </row>
    <row r="41" spans="1:12">
      <c r="B41" s="48"/>
      <c r="C41" s="49"/>
      <c r="D41" s="49"/>
      <c r="E41" s="34"/>
      <c r="F41" s="42"/>
      <c r="G41" s="42"/>
      <c r="H41" s="42"/>
      <c r="I41" s="42"/>
      <c r="J41" s="42"/>
      <c r="K41" s="60"/>
      <c r="L41" s="69"/>
    </row>
    <row r="42" spans="1:12">
      <c r="A42" s="87"/>
      <c r="B42" s="97"/>
      <c r="C42" s="98"/>
      <c r="D42" s="98"/>
      <c r="E42" s="99"/>
      <c r="F42" s="100"/>
      <c r="G42" s="100"/>
      <c r="H42" s="100"/>
      <c r="I42" s="100"/>
      <c r="J42" s="100"/>
      <c r="K42" s="60"/>
      <c r="L42" s="69"/>
    </row>
    <row r="43" spans="1:12">
      <c r="A43" s="87"/>
      <c r="B43" s="97"/>
      <c r="C43" s="98"/>
      <c r="D43" s="98"/>
      <c r="E43" s="99"/>
      <c r="F43" s="100"/>
      <c r="G43" s="100"/>
      <c r="H43" s="100"/>
      <c r="I43" s="100"/>
      <c r="J43" s="100"/>
      <c r="K43" s="60"/>
      <c r="L43" s="69"/>
    </row>
    <row r="44" spans="1:12">
      <c r="A44" s="87"/>
      <c r="B44" s="97"/>
      <c r="C44" s="98"/>
      <c r="D44" s="98"/>
      <c r="E44" s="99"/>
      <c r="F44" s="100"/>
      <c r="G44" s="100"/>
      <c r="H44" s="100"/>
      <c r="I44" s="100"/>
      <c r="J44" s="100"/>
      <c r="K44" s="60"/>
      <c r="L44" s="69"/>
    </row>
    <row r="45" spans="1:12">
      <c r="A45" s="87"/>
      <c r="B45" s="97"/>
      <c r="C45" s="98"/>
      <c r="D45" s="98"/>
      <c r="E45" s="99"/>
      <c r="F45" s="100"/>
      <c r="G45" s="100"/>
      <c r="H45" s="100"/>
      <c r="I45" s="100"/>
      <c r="J45" s="100"/>
      <c r="K45" s="60"/>
      <c r="L45" s="69"/>
    </row>
    <row r="46" spans="1:12">
      <c r="A46" s="87"/>
      <c r="B46" s="97"/>
      <c r="C46" s="98"/>
      <c r="D46" s="98"/>
      <c r="E46" s="99"/>
      <c r="F46" s="100"/>
      <c r="G46" s="100"/>
      <c r="H46" s="100"/>
      <c r="I46" s="100"/>
      <c r="J46" s="100"/>
      <c r="K46" s="60"/>
      <c r="L46" s="69"/>
    </row>
    <row r="47" spans="1:12">
      <c r="A47" s="87"/>
      <c r="B47" s="97"/>
      <c r="C47" s="98"/>
      <c r="D47" s="98"/>
      <c r="E47" s="99"/>
      <c r="F47" s="100"/>
      <c r="G47" s="100"/>
      <c r="H47" s="100"/>
      <c r="I47" s="100"/>
      <c r="J47" s="100"/>
      <c r="K47" s="60"/>
      <c r="L47" s="69"/>
    </row>
    <row r="48" spans="1:12">
      <c r="A48" s="87"/>
      <c r="B48" s="97"/>
      <c r="C48" s="98"/>
      <c r="D48" s="98"/>
      <c r="E48" s="99"/>
      <c r="F48" s="100"/>
      <c r="G48" s="100"/>
      <c r="H48" s="100"/>
      <c r="I48" s="100"/>
      <c r="J48" s="100"/>
      <c r="K48" s="60"/>
      <c r="L48" s="69"/>
    </row>
    <row r="49" spans="1:12">
      <c r="A49" s="87"/>
      <c r="B49" s="97"/>
      <c r="C49" s="98"/>
      <c r="D49" s="98"/>
      <c r="E49" s="99"/>
      <c r="F49" s="100"/>
      <c r="G49" s="100"/>
      <c r="H49" s="100"/>
      <c r="I49" s="100"/>
      <c r="J49" s="100"/>
      <c r="K49" s="60"/>
      <c r="L49" s="69"/>
    </row>
    <row r="50" spans="1:12">
      <c r="A50" s="87"/>
      <c r="B50" s="97"/>
      <c r="C50" s="98"/>
      <c r="D50" s="98"/>
      <c r="E50" s="99"/>
      <c r="F50" s="100"/>
      <c r="G50" s="100"/>
      <c r="H50" s="100"/>
      <c r="I50" s="100"/>
      <c r="J50" s="101"/>
      <c r="K50" s="60"/>
      <c r="L50" s="69"/>
    </row>
    <row r="51" spans="1:12">
      <c r="A51" s="87"/>
      <c r="B51" s="97"/>
      <c r="C51" s="98"/>
      <c r="D51" s="97"/>
      <c r="E51" s="99"/>
      <c r="F51" s="100"/>
      <c r="G51" s="100"/>
      <c r="H51" s="100"/>
      <c r="I51" s="100"/>
      <c r="J51" s="100"/>
      <c r="K51" s="60"/>
      <c r="L51" s="69"/>
    </row>
    <row r="52" spans="1:12">
      <c r="A52" s="87"/>
      <c r="B52" s="97"/>
      <c r="C52" s="98"/>
      <c r="D52" s="97"/>
      <c r="E52" s="99"/>
      <c r="F52" s="100"/>
      <c r="G52" s="100"/>
      <c r="H52" s="100"/>
      <c r="I52" s="100"/>
      <c r="J52" s="100"/>
      <c r="K52" s="60"/>
      <c r="L52" s="69"/>
    </row>
    <row r="53" spans="1:12">
      <c r="A53" s="87"/>
      <c r="B53" s="97"/>
      <c r="C53" s="98"/>
      <c r="D53" s="97"/>
      <c r="E53" s="99"/>
      <c r="F53" s="100"/>
      <c r="G53" s="100"/>
      <c r="H53" s="100"/>
      <c r="I53" s="100"/>
      <c r="J53" s="100"/>
      <c r="K53" s="60"/>
      <c r="L53" s="69"/>
    </row>
    <row r="54" spans="1:12">
      <c r="A54" s="48"/>
      <c r="B54" s="47"/>
      <c r="C54" s="61"/>
      <c r="D54" s="49"/>
      <c r="E54" s="66"/>
      <c r="F54" s="67"/>
      <c r="G54" s="42"/>
      <c r="H54" s="42"/>
      <c r="I54" s="42"/>
      <c r="J54" s="42"/>
      <c r="K54" s="42"/>
      <c r="L54" s="69"/>
    </row>
    <row r="55" spans="1:12">
      <c r="A55" s="48"/>
      <c r="B55" s="47"/>
      <c r="C55" s="61"/>
      <c r="D55" s="47"/>
      <c r="E55" s="66"/>
      <c r="F55" s="67"/>
      <c r="G55" s="42"/>
      <c r="H55" s="42"/>
      <c r="I55" s="42"/>
      <c r="J55" s="42"/>
      <c r="K55" s="42"/>
      <c r="L55" s="69"/>
    </row>
    <row r="56" spans="1:12">
      <c r="A56" s="48"/>
      <c r="B56" s="47"/>
      <c r="C56" s="61"/>
      <c r="D56" s="47"/>
      <c r="E56" s="66"/>
      <c r="F56" s="67"/>
      <c r="G56" s="42"/>
      <c r="H56" s="42"/>
      <c r="I56" s="42"/>
      <c r="J56" s="42"/>
      <c r="K56" s="42"/>
      <c r="L56" s="69"/>
    </row>
    <row r="57" spans="1:12">
      <c r="A57" s="48"/>
      <c r="B57" s="47"/>
      <c r="C57" s="61"/>
      <c r="D57" s="47"/>
      <c r="E57" s="66"/>
      <c r="F57" s="67"/>
      <c r="G57" s="42"/>
      <c r="H57" s="42"/>
      <c r="I57" s="42"/>
      <c r="J57" s="42"/>
      <c r="K57" s="42"/>
      <c r="L57" s="69"/>
    </row>
    <row r="58" spans="1:12">
      <c r="A58" s="48"/>
      <c r="B58" s="43"/>
      <c r="C58" s="61"/>
      <c r="D58" s="49"/>
      <c r="E58" s="66"/>
      <c r="F58" s="67"/>
      <c r="G58" s="42"/>
      <c r="H58" s="42"/>
      <c r="I58" s="42"/>
      <c r="J58" s="42"/>
      <c r="K58" s="42"/>
      <c r="L58" s="69"/>
    </row>
    <row r="59" spans="1:12">
      <c r="A59" s="48"/>
      <c r="B59" s="43"/>
      <c r="C59" s="61"/>
      <c r="D59" s="47"/>
      <c r="F59" s="67"/>
      <c r="G59" s="42"/>
      <c r="H59" s="42"/>
      <c r="I59" s="42"/>
      <c r="J59" s="42"/>
      <c r="K59" s="42"/>
      <c r="L59" s="69"/>
    </row>
    <row r="60" spans="1:12">
      <c r="A60" s="48"/>
      <c r="B60" s="43"/>
      <c r="C60" s="61"/>
      <c r="D60" s="47"/>
      <c r="E60" s="66"/>
      <c r="F60" s="67"/>
      <c r="G60" s="42"/>
      <c r="H60" s="42"/>
      <c r="I60" s="42"/>
      <c r="J60" s="42"/>
      <c r="K60" s="42"/>
      <c r="L60" s="69"/>
    </row>
    <row r="61" spans="1:12">
      <c r="A61" s="48"/>
      <c r="B61" s="43"/>
      <c r="C61" s="61"/>
      <c r="D61" s="49"/>
      <c r="E61" s="66"/>
      <c r="F61" s="67"/>
      <c r="G61" s="42"/>
      <c r="H61" s="42"/>
      <c r="I61" s="42"/>
      <c r="J61" s="42"/>
      <c r="K61" s="42"/>
      <c r="L61" s="69"/>
    </row>
    <row r="62" spans="1:12">
      <c r="A62" s="48"/>
      <c r="B62" s="43"/>
      <c r="C62" s="61"/>
      <c r="D62" s="47"/>
      <c r="E62" s="66"/>
      <c r="F62" s="67"/>
      <c r="G62" s="42"/>
      <c r="H62" s="42"/>
      <c r="I62" s="42"/>
      <c r="J62" s="42"/>
      <c r="K62" s="42"/>
      <c r="L62" s="69"/>
    </row>
    <row r="63" spans="1:12">
      <c r="A63" s="48"/>
      <c r="B63" s="43"/>
      <c r="C63" s="59"/>
      <c r="D63" s="49"/>
      <c r="F63" s="67"/>
      <c r="G63" s="42"/>
      <c r="H63" s="42"/>
      <c r="I63" s="42"/>
      <c r="J63" s="42"/>
      <c r="K63" s="42"/>
      <c r="L63" s="69"/>
    </row>
    <row r="64" spans="1:12">
      <c r="A64" s="48"/>
      <c r="B64" s="43"/>
      <c r="C64" s="61"/>
      <c r="D64" s="47"/>
      <c r="E64" s="66"/>
      <c r="F64" s="67"/>
      <c r="G64" s="42"/>
      <c r="H64" s="42"/>
      <c r="I64" s="42"/>
      <c r="J64" s="42"/>
      <c r="K64" s="42"/>
      <c r="L64" s="69"/>
    </row>
    <row r="65" spans="1:12">
      <c r="A65" s="48"/>
      <c r="B65" s="43"/>
      <c r="C65" s="61"/>
      <c r="D65" s="49"/>
      <c r="E65" s="66"/>
      <c r="F65" s="67"/>
      <c r="G65" s="42"/>
      <c r="H65" s="42"/>
      <c r="I65" s="42"/>
      <c r="J65" s="42"/>
      <c r="K65" s="42"/>
      <c r="L65" s="69"/>
    </row>
    <row r="66" spans="1:12">
      <c r="A66" s="48"/>
      <c r="B66" s="43"/>
      <c r="C66" s="61"/>
      <c r="D66" s="47"/>
      <c r="E66" s="66"/>
      <c r="F66" s="67"/>
      <c r="G66" s="42"/>
      <c r="H66" s="42"/>
      <c r="I66" s="42"/>
      <c r="J66" s="42"/>
      <c r="K66" s="42"/>
      <c r="L66" s="69"/>
    </row>
    <row r="67" spans="1:12">
      <c r="A67" s="48"/>
      <c r="B67" s="43"/>
      <c r="C67" s="61"/>
      <c r="D67" s="47"/>
      <c r="E67" s="66"/>
      <c r="F67" s="67"/>
      <c r="G67" s="42"/>
      <c r="H67" s="42"/>
      <c r="I67" s="42"/>
      <c r="J67" s="42"/>
      <c r="K67" s="42"/>
      <c r="L67" s="63"/>
    </row>
    <row r="68" spans="1:12">
      <c r="A68" s="48"/>
      <c r="B68" s="43"/>
      <c r="C68" s="61"/>
      <c r="D68" s="47"/>
      <c r="E68" s="66"/>
      <c r="F68" s="67"/>
      <c r="G68" s="42"/>
      <c r="H68" s="42"/>
      <c r="I68" s="42"/>
      <c r="J68" s="42"/>
      <c r="K68" s="42"/>
      <c r="L68" s="63"/>
    </row>
    <row r="69" spans="1:12">
      <c r="A69" s="48"/>
      <c r="B69" s="67"/>
      <c r="C69" s="61"/>
      <c r="D69" s="47"/>
      <c r="E69" s="66"/>
      <c r="F69" s="67"/>
      <c r="G69" s="42"/>
      <c r="H69" s="42"/>
      <c r="I69" s="42"/>
      <c r="J69" s="42"/>
      <c r="K69" s="42"/>
      <c r="L69" s="63"/>
    </row>
    <row r="70" spans="1:12">
      <c r="A70" s="48"/>
      <c r="B70" s="67"/>
      <c r="C70" s="61"/>
      <c r="D70" s="47"/>
      <c r="E70" s="66"/>
      <c r="F70" s="67"/>
      <c r="G70" s="42"/>
      <c r="H70" s="42"/>
      <c r="I70" s="42"/>
      <c r="J70" s="42"/>
      <c r="K70" s="42"/>
      <c r="L70" s="63"/>
    </row>
    <row r="71" spans="1:12">
      <c r="A71" s="48"/>
      <c r="B71" s="70"/>
      <c r="C71" s="61"/>
      <c r="D71" s="65"/>
      <c r="E71" s="66"/>
      <c r="F71" s="67"/>
      <c r="G71" s="42"/>
      <c r="H71" s="42"/>
      <c r="I71" s="42"/>
      <c r="J71" s="42"/>
      <c r="K71" s="42"/>
      <c r="L71" s="63"/>
    </row>
    <row r="72" spans="1:12">
      <c r="A72" s="48"/>
      <c r="B72" s="70"/>
      <c r="C72" s="71"/>
      <c r="D72" s="49"/>
      <c r="E72" s="66"/>
      <c r="F72" s="67"/>
      <c r="G72" s="42"/>
      <c r="H72" s="42"/>
      <c r="I72" s="42"/>
      <c r="J72" s="42"/>
      <c r="K72" s="42"/>
      <c r="L72" s="63"/>
    </row>
    <row r="73" spans="1:12">
      <c r="A73" s="48"/>
      <c r="D73" s="35"/>
      <c r="E73" s="35"/>
      <c r="F73" s="67"/>
      <c r="G73" s="42"/>
      <c r="H73" s="42"/>
      <c r="I73" s="42"/>
      <c r="J73" s="42"/>
      <c r="K73" s="42"/>
      <c r="L73" s="63"/>
    </row>
    <row r="74" spans="1:12">
      <c r="A74" s="48"/>
      <c r="B74" s="70"/>
      <c r="C74" s="71"/>
      <c r="D74" s="47"/>
      <c r="E74" s="66"/>
      <c r="F74" s="67"/>
      <c r="G74" s="42"/>
      <c r="H74" s="42"/>
      <c r="I74" s="42"/>
      <c r="J74" s="42"/>
      <c r="K74" s="42"/>
      <c r="L74" s="63"/>
    </row>
    <row r="75" spans="1:12">
      <c r="A75" s="44"/>
      <c r="B75" s="72"/>
      <c r="C75" s="72"/>
      <c r="D75" s="72"/>
      <c r="E75" s="72"/>
      <c r="F75" s="73"/>
      <c r="G75" s="68"/>
      <c r="H75" s="68"/>
      <c r="I75" s="68"/>
      <c r="J75" s="68"/>
      <c r="K75" s="68"/>
      <c r="L75" s="63"/>
    </row>
    <row r="76" spans="1:12">
      <c r="A76" s="44"/>
      <c r="B76" s="43"/>
      <c r="C76" s="43"/>
      <c r="D76" s="43"/>
      <c r="E76" s="43"/>
      <c r="F76" s="46"/>
      <c r="G76" s="62"/>
      <c r="H76" s="62"/>
      <c r="I76" s="62"/>
      <c r="J76" s="62"/>
      <c r="K76" s="62"/>
      <c r="L76" s="60"/>
    </row>
    <row r="77" spans="1:12">
      <c r="B77" s="43"/>
      <c r="C77" s="43"/>
      <c r="D77" s="43"/>
      <c r="E77" s="43"/>
      <c r="F77" s="46"/>
      <c r="G77" s="62"/>
      <c r="H77" s="62"/>
      <c r="I77" s="62"/>
      <c r="J77" s="62"/>
      <c r="K77" s="62"/>
      <c r="L77" s="60"/>
    </row>
    <row r="78" spans="1:12">
      <c r="B78" s="48"/>
      <c r="C78" s="48"/>
      <c r="D78" s="48"/>
      <c r="E78" s="48"/>
      <c r="F78" s="34"/>
      <c r="L78" s="60"/>
    </row>
    <row r="79" spans="1:12">
      <c r="B79" s="48"/>
      <c r="C79" s="48"/>
      <c r="D79" s="48"/>
      <c r="E79" s="48"/>
      <c r="F79" s="34"/>
      <c r="G79" s="42"/>
      <c r="H79" s="42"/>
      <c r="I79" s="42"/>
      <c r="J79" s="42"/>
      <c r="K79" s="42"/>
      <c r="L79" s="60"/>
    </row>
    <row r="80" spans="1:12">
      <c r="B80" s="48"/>
      <c r="C80" s="48"/>
      <c r="D80" s="48"/>
      <c r="E80" s="48"/>
      <c r="F80" s="34"/>
      <c r="G80" s="42"/>
      <c r="H80" s="42"/>
      <c r="I80" s="42"/>
      <c r="J80" s="42"/>
      <c r="K80" s="42"/>
      <c r="L80" s="60"/>
    </row>
    <row r="81" spans="2:12">
      <c r="B81" s="48"/>
      <c r="C81" s="48"/>
      <c r="D81" s="48"/>
      <c r="E81" s="48"/>
      <c r="F81" s="34"/>
      <c r="G81" s="42"/>
      <c r="H81" s="42"/>
      <c r="I81" s="42"/>
      <c r="J81" s="42"/>
      <c r="K81" s="42"/>
      <c r="L81" s="60"/>
    </row>
    <row r="82" spans="2:12">
      <c r="F82" s="34"/>
      <c r="G82" s="42"/>
      <c r="H82" s="42"/>
      <c r="I82" s="42"/>
      <c r="J82" s="42"/>
      <c r="K82" s="42"/>
      <c r="L82" s="60"/>
    </row>
    <row r="83" spans="2:12">
      <c r="F83" s="34"/>
      <c r="G83" s="42"/>
      <c r="H83" s="42"/>
      <c r="I83" s="42"/>
      <c r="J83" s="42"/>
      <c r="K83" s="42"/>
      <c r="L83" s="60"/>
    </row>
    <row r="84" spans="2:12">
      <c r="B84" s="50"/>
      <c r="C84" s="50"/>
      <c r="D84" s="50"/>
      <c r="E84" s="50"/>
      <c r="F84" s="50"/>
      <c r="G84" s="64"/>
      <c r="H84" s="64"/>
      <c r="I84" s="64"/>
      <c r="J84" s="64"/>
      <c r="K84" s="64"/>
    </row>
  </sheetData>
  <mergeCells count="19">
    <mergeCell ref="O17:U17"/>
    <mergeCell ref="V17:Z17"/>
    <mergeCell ref="P18:Q18"/>
    <mergeCell ref="R18:S18"/>
    <mergeCell ref="T18:U18"/>
    <mergeCell ref="W18:X18"/>
    <mergeCell ref="Y18:Z18"/>
    <mergeCell ref="Z6:AA6"/>
    <mergeCell ref="X6:Y6"/>
    <mergeCell ref="P6:P7"/>
    <mergeCell ref="Q6:Q7"/>
    <mergeCell ref="R6:R7"/>
    <mergeCell ref="S6:S7"/>
    <mergeCell ref="T6:T7"/>
    <mergeCell ref="U6:U7"/>
    <mergeCell ref="V6:V7"/>
    <mergeCell ref="W6:W7"/>
    <mergeCell ref="P5:V5"/>
    <mergeCell ref="W5:AA5"/>
  </mergeCells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dc:description>Single sheet, customer's calculated values</dc:description>
  <cp:lastModifiedBy>lowshir</cp:lastModifiedBy>
  <dcterms:created xsi:type="dcterms:W3CDTF">2003-02-24T20:48:50Z</dcterms:created>
  <dcterms:modified xsi:type="dcterms:W3CDTF">2014-06-06T22:35:12Z</dcterms:modified>
</cp:coreProperties>
</file>