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15" windowWidth="24780" windowHeight="14235"/>
  </bookViews>
  <sheets>
    <sheet name="20130517" sheetId="1" r:id="rId1"/>
    <sheet name="template" sheetId="4" r:id="rId2"/>
    <sheet name="Sheet3" sheetId="3"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63" i="4" l="1"/>
  <c r="F63" i="4"/>
  <c r="G52" i="4"/>
  <c r="F52" i="4"/>
  <c r="G44" i="4"/>
  <c r="F44" i="4"/>
  <c r="G36" i="4"/>
  <c r="F36" i="4"/>
  <c r="G27" i="4"/>
  <c r="F27" i="4"/>
  <c r="G16" i="4"/>
  <c r="F16" i="4"/>
  <c r="G5" i="4"/>
  <c r="F5" i="4"/>
</calcChain>
</file>

<file path=xl/sharedStrings.xml><?xml version="1.0" encoding="utf-8"?>
<sst xmlns="http://schemas.openxmlformats.org/spreadsheetml/2006/main" count="541" uniqueCount="284">
  <si>
    <t>station</t>
  </si>
  <si>
    <t>ctdfile</t>
  </si>
  <si>
    <t>ctd depth (m)</t>
  </si>
  <si>
    <t>date</t>
  </si>
  <si>
    <t>latitude (N)</t>
  </si>
  <si>
    <t>longitude (W)</t>
  </si>
  <si>
    <t>location</t>
  </si>
  <si>
    <t>rosette</t>
  </si>
  <si>
    <t>DO #</t>
  </si>
  <si>
    <t xml:space="preserve"> chl #</t>
  </si>
  <si>
    <t>salinity #</t>
  </si>
  <si>
    <t>nutrient #</t>
  </si>
  <si>
    <t>phytoplankton #</t>
  </si>
  <si>
    <t>Comments</t>
  </si>
  <si>
    <t>time (local)</t>
  </si>
  <si>
    <t>depth (m)</t>
  </si>
  <si>
    <t>weather</t>
  </si>
  <si>
    <t>secchi (m)</t>
  </si>
  <si>
    <t>3</t>
  </si>
  <si>
    <t>5</t>
  </si>
  <si>
    <t>9</t>
  </si>
  <si>
    <t>10</t>
  </si>
  <si>
    <t>40</t>
  </si>
  <si>
    <t>x</t>
  </si>
  <si>
    <t>1</t>
  </si>
  <si>
    <t>38</t>
  </si>
  <si>
    <t>37</t>
  </si>
  <si>
    <t>33</t>
  </si>
  <si>
    <t>c523</t>
  </si>
  <si>
    <t>c73</t>
  </si>
  <si>
    <t>25</t>
  </si>
  <si>
    <t>27</t>
  </si>
  <si>
    <t>23</t>
  </si>
  <si>
    <t>2</t>
  </si>
  <si>
    <t>19</t>
  </si>
  <si>
    <t>21</t>
  </si>
  <si>
    <t>22</t>
  </si>
  <si>
    <t>15</t>
  </si>
  <si>
    <t>16</t>
  </si>
  <si>
    <t>17</t>
  </si>
  <si>
    <t>c2000</t>
  </si>
  <si>
    <t>c517</t>
  </si>
  <si>
    <t>c206</t>
  </si>
  <si>
    <t>Y</t>
  </si>
  <si>
    <t>65</t>
  </si>
  <si>
    <t>51</t>
  </si>
  <si>
    <t>49</t>
  </si>
  <si>
    <t>61</t>
  </si>
  <si>
    <t>39</t>
  </si>
  <si>
    <t>41</t>
  </si>
  <si>
    <t>45</t>
  </si>
  <si>
    <t>c910</t>
  </si>
  <si>
    <t>42</t>
  </si>
  <si>
    <t>4.8</t>
  </si>
  <si>
    <t>c505</t>
  </si>
  <si>
    <t>c507</t>
  </si>
  <si>
    <t>29</t>
  </si>
  <si>
    <t>c516</t>
  </si>
  <si>
    <t>Embarked from Point Misery</t>
  </si>
  <si>
    <t>Captain: Dave Thorsen, Crew: Julie Masura, Elisa Rauschl, Jim Stephenson, Shabi Azami, Ben Lowery, Nicholas Schlafter, Alex Gipe</t>
  </si>
  <si>
    <t>c310</t>
  </si>
  <si>
    <t>c490</t>
  </si>
  <si>
    <t>4.5</t>
  </si>
  <si>
    <t>Secchi kite at 45 degrees.</t>
  </si>
  <si>
    <t>N</t>
  </si>
  <si>
    <t>c52</t>
  </si>
  <si>
    <t>c207</t>
  </si>
  <si>
    <t>47</t>
  </si>
  <si>
    <t>34</t>
  </si>
  <si>
    <t>30</t>
  </si>
  <si>
    <t>c202</t>
  </si>
  <si>
    <r>
      <t>12.7</t>
    </r>
    <r>
      <rPr>
        <vertAlign val="superscript"/>
        <sz val="10"/>
        <rFont val="Arial"/>
        <family val="2"/>
      </rPr>
      <t>o</t>
    </r>
    <r>
      <rPr>
        <sz val="10"/>
        <rFont val="Arial"/>
      </rPr>
      <t>C</t>
    </r>
  </si>
  <si>
    <t>168</t>
  </si>
  <si>
    <t>32</t>
  </si>
  <si>
    <t>69</t>
  </si>
  <si>
    <t>c510</t>
  </si>
  <si>
    <t>c20</t>
  </si>
  <si>
    <t>c301</t>
  </si>
  <si>
    <t>146</t>
  </si>
  <si>
    <t>c514</t>
  </si>
  <si>
    <t>11</t>
  </si>
  <si>
    <t>13</t>
  </si>
  <si>
    <t>18</t>
  </si>
  <si>
    <t>20</t>
  </si>
  <si>
    <t>145</t>
  </si>
  <si>
    <t>116</t>
  </si>
  <si>
    <t>76</t>
  </si>
  <si>
    <t>9:30</t>
  </si>
  <si>
    <t>10:02</t>
  </si>
  <si>
    <t>10:23</t>
  </si>
  <si>
    <t>10:54</t>
  </si>
  <si>
    <t>11:48</t>
  </si>
  <si>
    <t>12:16</t>
  </si>
  <si>
    <t>126</t>
  </si>
  <si>
    <t>85</t>
  </si>
  <si>
    <t>54.6</t>
  </si>
  <si>
    <t>37.4</t>
  </si>
  <si>
    <t>Embarked from Tawanho</t>
  </si>
  <si>
    <t>N. Dewatto</t>
  </si>
  <si>
    <t>Bam Ban Center</t>
  </si>
  <si>
    <t>Potlatch Canal</t>
  </si>
  <si>
    <t>Potlatch S.</t>
  </si>
  <si>
    <t>Sisters Central</t>
  </si>
  <si>
    <t>Orca Buoy</t>
  </si>
  <si>
    <t>Lynch Central</t>
  </si>
  <si>
    <t>c524</t>
  </si>
  <si>
    <t>c25</t>
  </si>
  <si>
    <t>2934</t>
  </si>
  <si>
    <t>2931</t>
  </si>
  <si>
    <t>Cloudy</t>
  </si>
  <si>
    <t>2.2</t>
  </si>
  <si>
    <t>Captain: Dave Thorsen, Crew: Julie Masura, Tyree Williams, Derek Overman, Daryl Kline, Jon Strivens, Chris Davidson</t>
  </si>
  <si>
    <t xml:space="preserve">Orange label is sta. 11 surface plankton sample. No sediment sample. </t>
  </si>
  <si>
    <t>24</t>
  </si>
  <si>
    <t>c65</t>
  </si>
  <si>
    <t>c522</t>
  </si>
  <si>
    <t>c51</t>
  </si>
  <si>
    <t>c201</t>
  </si>
  <si>
    <t>c508</t>
  </si>
  <si>
    <t>c15</t>
  </si>
  <si>
    <t>2945</t>
  </si>
  <si>
    <t>2904</t>
  </si>
  <si>
    <t>2909</t>
  </si>
  <si>
    <t>10.56C</t>
  </si>
  <si>
    <t>10.14C</t>
  </si>
  <si>
    <t>1.9</t>
  </si>
  <si>
    <t>Taking sample near Orca2 Buoy. No Sediment sample. Lost surface plankton sample.</t>
  </si>
  <si>
    <t>28</t>
  </si>
  <si>
    <t>c533</t>
  </si>
  <si>
    <t>c504</t>
  </si>
  <si>
    <t>c5010</t>
  </si>
  <si>
    <t>2935</t>
  </si>
  <si>
    <t>2932</t>
  </si>
  <si>
    <t>10.72C</t>
  </si>
  <si>
    <t>1.8</t>
  </si>
  <si>
    <t>NA</t>
  </si>
  <si>
    <t>8</t>
  </si>
  <si>
    <t>c26</t>
  </si>
  <si>
    <t>c525</t>
  </si>
  <si>
    <t>c22</t>
  </si>
  <si>
    <t>c208</t>
  </si>
  <si>
    <t>2925</t>
  </si>
  <si>
    <t>2923</t>
  </si>
  <si>
    <t>2938</t>
  </si>
  <si>
    <t>11.64C</t>
  </si>
  <si>
    <t>2.6</t>
  </si>
  <si>
    <t>Everything</t>
  </si>
  <si>
    <t>c03</t>
  </si>
  <si>
    <t>c1880</t>
  </si>
  <si>
    <t>55</t>
  </si>
  <si>
    <t>uwt29</t>
  </si>
  <si>
    <t>uwt567</t>
  </si>
  <si>
    <t>2903</t>
  </si>
  <si>
    <t>12.47C</t>
  </si>
  <si>
    <t>Botto Nutrients # 15 difficult to read/ look like scribbles. Near Orca Buoy #1.</t>
  </si>
  <si>
    <t>64</t>
  </si>
  <si>
    <t>66</t>
  </si>
  <si>
    <t>67</t>
  </si>
  <si>
    <t>68</t>
  </si>
  <si>
    <t>c64</t>
  </si>
  <si>
    <t>c48</t>
  </si>
  <si>
    <t>c75</t>
  </si>
  <si>
    <t>c515</t>
  </si>
  <si>
    <t>c527</t>
  </si>
  <si>
    <t>2927</t>
  </si>
  <si>
    <t>2936</t>
  </si>
  <si>
    <t>2944</t>
  </si>
  <si>
    <t>12.91C</t>
  </si>
  <si>
    <t>3.7</t>
  </si>
  <si>
    <t>53</t>
  </si>
  <si>
    <t>57</t>
  </si>
  <si>
    <t>59</t>
  </si>
  <si>
    <t>54</t>
  </si>
  <si>
    <t>c70</t>
  </si>
  <si>
    <t>c05</t>
  </si>
  <si>
    <t>c11</t>
  </si>
  <si>
    <t>6177</t>
  </si>
  <si>
    <t>2917</t>
  </si>
  <si>
    <t>2895</t>
  </si>
  <si>
    <t>13.7C</t>
  </si>
  <si>
    <t>No Plankton. Smells like hydrogen sulfide (hypoxic). Microplastics tow: start 12:37PM, end 12:51PM</t>
  </si>
  <si>
    <t>20140517</t>
  </si>
  <si>
    <t>7:51</t>
  </si>
  <si>
    <t xml:space="preserve">Departed 7:51 </t>
  </si>
  <si>
    <t>164</t>
  </si>
  <si>
    <t>201405117</t>
  </si>
  <si>
    <t>47..28609</t>
  </si>
  <si>
    <t>164.4</t>
  </si>
  <si>
    <t>North Deuatto</t>
  </si>
  <si>
    <t>48</t>
  </si>
  <si>
    <t>44</t>
  </si>
  <si>
    <t>46</t>
  </si>
  <si>
    <t>c53</t>
  </si>
  <si>
    <t>617</t>
  </si>
  <si>
    <t>628</t>
  </si>
  <si>
    <t>619</t>
  </si>
  <si>
    <t>y</t>
  </si>
  <si>
    <t>Departed 0751</t>
  </si>
  <si>
    <t>0825</t>
  </si>
  <si>
    <t>Cloudy, slight wind</t>
  </si>
  <si>
    <t>5m</t>
  </si>
  <si>
    <t>hit bottom with CTD at 150m</t>
  </si>
  <si>
    <t>114</t>
  </si>
  <si>
    <t>0909</t>
  </si>
  <si>
    <t>126.4</t>
  </si>
  <si>
    <t>43</t>
  </si>
  <si>
    <t>c865</t>
  </si>
  <si>
    <t>c2</t>
  </si>
  <si>
    <t>620</t>
  </si>
  <si>
    <t>640</t>
  </si>
  <si>
    <t>609</t>
  </si>
  <si>
    <t>CTD hit bottom at 115m</t>
  </si>
  <si>
    <t>6m</t>
  </si>
  <si>
    <t>Sunny light winds</t>
  </si>
  <si>
    <t>0945</t>
  </si>
  <si>
    <t>85.5</t>
  </si>
  <si>
    <t>Potlatch</t>
  </si>
  <si>
    <t>c95</t>
  </si>
  <si>
    <t>c511</t>
  </si>
  <si>
    <t>c518</t>
  </si>
  <si>
    <t>c12</t>
  </si>
  <si>
    <t>c512</t>
  </si>
  <si>
    <t>594</t>
  </si>
  <si>
    <t>601</t>
  </si>
  <si>
    <t>587</t>
  </si>
  <si>
    <t>Sunny calm winds</t>
  </si>
  <si>
    <t>4m</t>
  </si>
  <si>
    <t>2 bolts came out of the CTS during travel from previous station, reinstalled on station</t>
  </si>
  <si>
    <t>28.7</t>
  </si>
  <si>
    <t>1048</t>
  </si>
  <si>
    <t>Potlatch South</t>
  </si>
  <si>
    <t>c532</t>
  </si>
  <si>
    <t>588</t>
  </si>
  <si>
    <t>627</t>
  </si>
  <si>
    <t>602</t>
  </si>
  <si>
    <t>52.5</t>
  </si>
  <si>
    <t>1110</t>
  </si>
  <si>
    <t>Sister center</t>
  </si>
  <si>
    <t>c612</t>
  </si>
  <si>
    <t>626</t>
  </si>
  <si>
    <t>604</t>
  </si>
  <si>
    <t>611</t>
  </si>
  <si>
    <t>n</t>
  </si>
  <si>
    <t>overcast</t>
  </si>
  <si>
    <t>5.5</t>
  </si>
  <si>
    <t>CTD hit bottom at 47m</t>
  </si>
  <si>
    <t>stopped at hood canal marina before station to fill up a bucket of hot water, in order to attempt to loosen phytoplankton jars</t>
  </si>
  <si>
    <t>14</t>
  </si>
  <si>
    <t>1116</t>
  </si>
  <si>
    <t>17.7</t>
  </si>
  <si>
    <t>Lynch centetr</t>
  </si>
  <si>
    <t>63</t>
  </si>
  <si>
    <t>c23</t>
  </si>
  <si>
    <t>c19</t>
  </si>
  <si>
    <t>577</t>
  </si>
  <si>
    <t>612</t>
  </si>
  <si>
    <t>579</t>
  </si>
  <si>
    <t>cloudy</t>
  </si>
  <si>
    <t>3.75</t>
  </si>
  <si>
    <t>took sediment sample near station 24 at 47.23453  -122.54943 also conducted microplastic tow at this station</t>
  </si>
  <si>
    <t>1156</t>
  </si>
  <si>
    <t>35.5</t>
  </si>
  <si>
    <t>c01</t>
  </si>
  <si>
    <t>c530</t>
  </si>
  <si>
    <t>c55</t>
  </si>
  <si>
    <t>603</t>
  </si>
  <si>
    <t>639</t>
  </si>
  <si>
    <t>618</t>
  </si>
  <si>
    <t>Overcast</t>
  </si>
  <si>
    <t>learned at this station that our rope count in meters is 5 meters less than what the sonar is saying the ctd is at (sonar was tracking the CTD as it decended)</t>
  </si>
  <si>
    <t>26/24</t>
  </si>
  <si>
    <t>1133</t>
  </si>
  <si>
    <t>31</t>
  </si>
  <si>
    <t>Orca Buyou</t>
  </si>
  <si>
    <t>70</t>
  </si>
  <si>
    <t>c513</t>
  </si>
  <si>
    <t>c526</t>
  </si>
  <si>
    <t>c92</t>
  </si>
  <si>
    <t>585</t>
  </si>
  <si>
    <t>596</t>
  </si>
  <si>
    <t>593</t>
  </si>
  <si>
    <t>Sunny</t>
  </si>
  <si>
    <t>6.25</t>
  </si>
  <si>
    <t>had to send CTD down for a second time.  First time the neschen bottle got snagged and opened and dumped all its water while moving on to the boat.  First depth was 26m second depth was 24m.  CTD hit bottom on first run at 26.5m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</si>
</sst>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5" x14ac:knownFonts="1">
    <font>
      <sz val="10"/>
      <name val="Arial"/>
    </font>
    <font>
      <b/>
      <sz val="10"/>
      <name val="Arial"/>
      <family val="2"/>
    </font>
    <font>
      <sz val="10"/>
      <name val="Arial"/>
      <family val="2"/>
    </font>
    <font>
      <sz val="11"/>
      <name val="Calibri"/>
      <family val="2"/>
    </font>
    <font>
      <vertAlign val="superscript"/>
      <sz val="10"/>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49" fontId="1" fillId="0" borderId="1" xfId="0" applyNumberFormat="1" applyFont="1" applyBorder="1" applyAlignment="1">
      <alignment horizontal="center" wrapText="1"/>
    </xf>
    <xf numFmtId="49" fontId="0" fillId="0" borderId="1" xfId="0" applyNumberFormat="1" applyBorder="1" applyAlignment="1">
      <alignment horizontal="center"/>
    </xf>
    <xf numFmtId="49" fontId="2" fillId="0" borderId="1" xfId="0" applyNumberFormat="1" applyFont="1" applyBorder="1" applyAlignment="1">
      <alignment horizontal="center" wrapText="1"/>
    </xf>
    <xf numFmtId="49" fontId="2" fillId="0" borderId="1" xfId="0" applyNumberFormat="1" applyFont="1" applyBorder="1" applyAlignment="1">
      <alignment horizontal="center"/>
    </xf>
    <xf numFmtId="49" fontId="0" fillId="0" borderId="1" xfId="0" applyNumberFormat="1" applyBorder="1" applyAlignment="1">
      <alignment horizontal="center" wrapText="1"/>
    </xf>
    <xf numFmtId="164" fontId="1" fillId="0" borderId="1" xfId="0" applyNumberFormat="1" applyFont="1" applyBorder="1" applyAlignment="1">
      <alignment horizontal="center" wrapText="1"/>
    </xf>
    <xf numFmtId="164" fontId="0" fillId="0" borderId="1" xfId="0" applyNumberFormat="1" applyBorder="1" applyAlignment="1">
      <alignment horizontal="center"/>
    </xf>
    <xf numFmtId="164" fontId="2" fillId="0" borderId="1" xfId="0" applyNumberFormat="1" applyFont="1" applyBorder="1" applyAlignment="1">
      <alignment horizontal="center"/>
    </xf>
    <xf numFmtId="164" fontId="2" fillId="0" borderId="1" xfId="0" applyNumberFormat="1" applyFont="1" applyBorder="1" applyAlignment="1">
      <alignment horizontal="center" wrapText="1"/>
    </xf>
    <xf numFmtId="49" fontId="2" fillId="0" borderId="1" xfId="0" applyNumberFormat="1" applyFont="1" applyBorder="1" applyAlignment="1">
      <alignment horizontal="left" wrapText="1"/>
    </xf>
    <xf numFmtId="0" fontId="3"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H105"/>
  <sheetViews>
    <sheetView tabSelected="1" zoomScale="125" zoomScaleNormal="125" zoomScalePageLayoutView="125" workbookViewId="0">
      <pane xSplit="3" ySplit="1" topLeftCell="R44" activePane="bottomRight" state="frozen"/>
      <selection pane="topRight" activeCell="D1" sqref="D1"/>
      <selection pane="bottomLeft" activeCell="A2" sqref="A2"/>
      <selection pane="bottomRight" activeCell="S71" sqref="S71"/>
    </sheetView>
  </sheetViews>
  <sheetFormatPr defaultColWidth="8.85546875" defaultRowHeight="12.75" x14ac:dyDescent="0.2"/>
  <cols>
    <col min="1" max="1" width="11.7109375" style="2" customWidth="1"/>
    <col min="2" max="2" width="19.42578125" style="2" customWidth="1"/>
    <col min="3" max="3" width="10.42578125" style="2" customWidth="1"/>
    <col min="4" max="4" width="19.7109375" style="2" customWidth="1"/>
    <col min="5" max="5" width="15.28515625" style="2" bestFit="1" customWidth="1"/>
    <col min="6" max="6" width="15.7109375" style="7" bestFit="1" customWidth="1"/>
    <col min="7" max="7" width="14.42578125" style="7" bestFit="1" customWidth="1"/>
    <col min="8" max="8" width="7" style="2" bestFit="1" customWidth="1"/>
    <col min="9" max="9" width="23.42578125" style="5" bestFit="1" customWidth="1"/>
    <col min="10" max="10" width="8.42578125" style="2" bestFit="1" customWidth="1"/>
    <col min="11" max="11" width="7" style="2" bestFit="1" customWidth="1"/>
    <col min="12" max="12" width="7.28515625" style="2" bestFit="1" customWidth="1"/>
    <col min="13" max="13" width="10.28515625" style="2" bestFit="1" customWidth="1"/>
    <col min="14" max="14" width="8.140625" style="2" bestFit="1" customWidth="1"/>
    <col min="15" max="15" width="10.7109375" style="2" bestFit="1" customWidth="1"/>
    <col min="16" max="16" width="17.140625" style="2" bestFit="1" customWidth="1"/>
    <col min="17" max="17" width="22" style="5" bestFit="1" customWidth="1"/>
    <col min="18" max="18" width="12.42578125" style="5" bestFit="1" customWidth="1"/>
    <col min="19" max="19" width="100.7109375" style="5" customWidth="1"/>
    <col min="20" max="28" width="8.85546875" style="2"/>
    <col min="29" max="29" width="8.42578125" style="2" customWidth="1"/>
    <col min="30" max="30" width="11.28515625" style="2" customWidth="1"/>
    <col min="31" max="34" width="9.140625" style="2" hidden="1" customWidth="1"/>
    <col min="35" max="16384" width="8.85546875" style="2"/>
  </cols>
  <sheetData>
    <row r="1" spans="1:19" s="1" customFormat="1" ht="25.5" x14ac:dyDescent="0.2">
      <c r="A1" s="1" t="s">
        <v>0</v>
      </c>
      <c r="B1" s="1" t="s">
        <v>1</v>
      </c>
      <c r="C1" s="1" t="s">
        <v>2</v>
      </c>
      <c r="D1" s="1" t="s">
        <v>3</v>
      </c>
      <c r="E1" s="1" t="s">
        <v>14</v>
      </c>
      <c r="F1" s="6" t="s">
        <v>4</v>
      </c>
      <c r="G1" s="6" t="s">
        <v>5</v>
      </c>
      <c r="H1" s="1" t="s">
        <v>15</v>
      </c>
      <c r="I1" s="1" t="s">
        <v>6</v>
      </c>
      <c r="J1" s="1" t="s">
        <v>7</v>
      </c>
      <c r="K1" s="1" t="s">
        <v>15</v>
      </c>
      <c r="L1" s="1" t="s">
        <v>8</v>
      </c>
      <c r="M1" s="1" t="s">
        <v>9</v>
      </c>
      <c r="N1" s="1" t="s">
        <v>10</v>
      </c>
      <c r="O1" s="1" t="s">
        <v>11</v>
      </c>
      <c r="P1" s="1" t="s">
        <v>12</v>
      </c>
      <c r="Q1" s="1" t="s">
        <v>16</v>
      </c>
      <c r="R1" s="1" t="s">
        <v>17</v>
      </c>
      <c r="S1" s="1" t="s">
        <v>13</v>
      </c>
    </row>
    <row r="2" spans="1:19" ht="25.5" x14ac:dyDescent="0.2">
      <c r="D2" s="4" t="s">
        <v>181</v>
      </c>
      <c r="E2" s="4" t="s">
        <v>197</v>
      </c>
      <c r="I2" s="3" t="s">
        <v>58</v>
      </c>
      <c r="J2" s="4"/>
      <c r="K2" s="4"/>
      <c r="L2" s="4"/>
      <c r="Q2" s="3" t="s">
        <v>199</v>
      </c>
      <c r="S2" s="3" t="s">
        <v>59</v>
      </c>
    </row>
    <row r="3" spans="1:19" x14ac:dyDescent="0.2">
      <c r="A3" s="1"/>
      <c r="B3" s="4"/>
      <c r="C3" s="1"/>
      <c r="D3" s="4"/>
      <c r="E3" s="1"/>
      <c r="F3" s="8"/>
      <c r="G3" s="8"/>
      <c r="I3" s="3"/>
      <c r="J3" s="4"/>
      <c r="K3" s="4"/>
      <c r="L3" s="4"/>
      <c r="M3" s="4"/>
      <c r="O3" s="4"/>
      <c r="Q3" s="3"/>
      <c r="R3" s="3"/>
      <c r="S3" s="1"/>
    </row>
    <row r="4" spans="1:19" x14ac:dyDescent="0.2">
      <c r="F4" s="8"/>
      <c r="I4" s="3"/>
      <c r="J4" s="4"/>
      <c r="K4" s="4"/>
      <c r="L4" s="4"/>
      <c r="M4" s="4"/>
      <c r="S4" s="3"/>
    </row>
    <row r="5" spans="1:19" ht="15" x14ac:dyDescent="0.25">
      <c r="A5" s="2" t="s">
        <v>80</v>
      </c>
      <c r="C5" s="2" t="s">
        <v>78</v>
      </c>
      <c r="D5" s="2" t="s">
        <v>185</v>
      </c>
      <c r="E5" s="4" t="s">
        <v>198</v>
      </c>
      <c r="F5" s="8" t="s">
        <v>186</v>
      </c>
      <c r="G5" s="7">
        <v>-123.044</v>
      </c>
      <c r="H5" s="4" t="s">
        <v>187</v>
      </c>
      <c r="I5" s="3" t="s">
        <v>188</v>
      </c>
      <c r="J5" s="4"/>
      <c r="K5" s="4" t="s">
        <v>24</v>
      </c>
      <c r="L5" s="4" t="s">
        <v>22</v>
      </c>
      <c r="M5" s="4" t="s">
        <v>60</v>
      </c>
      <c r="O5" s="4" t="s">
        <v>193</v>
      </c>
      <c r="P5" s="2" t="s">
        <v>196</v>
      </c>
      <c r="Q5" s="3"/>
      <c r="R5" s="3" t="s">
        <v>200</v>
      </c>
      <c r="S5" s="11" t="s">
        <v>201</v>
      </c>
    </row>
    <row r="6" spans="1:19" x14ac:dyDescent="0.2">
      <c r="F6" s="8"/>
      <c r="I6" s="3"/>
      <c r="J6" s="4"/>
      <c r="K6" s="4" t="s">
        <v>24</v>
      </c>
      <c r="L6" s="4" t="s">
        <v>189</v>
      </c>
      <c r="M6" s="4" t="s">
        <v>192</v>
      </c>
      <c r="O6" s="4"/>
      <c r="S6" s="3"/>
    </row>
    <row r="7" spans="1:19" x14ac:dyDescent="0.2">
      <c r="F7" s="8"/>
      <c r="I7" s="3"/>
      <c r="J7" s="4"/>
      <c r="K7" s="4" t="s">
        <v>19</v>
      </c>
      <c r="L7" s="4" t="s">
        <v>172</v>
      </c>
      <c r="M7" s="4" t="s">
        <v>70</v>
      </c>
      <c r="O7" s="4" t="s">
        <v>194</v>
      </c>
      <c r="P7" s="2" t="s">
        <v>196</v>
      </c>
      <c r="S7" s="3"/>
    </row>
    <row r="8" spans="1:19" ht="15" x14ac:dyDescent="0.25">
      <c r="F8" s="8"/>
      <c r="I8" s="3"/>
      <c r="J8" s="4"/>
      <c r="K8" s="4" t="s">
        <v>19</v>
      </c>
      <c r="L8" s="4" t="s">
        <v>190</v>
      </c>
      <c r="M8" s="4" t="s">
        <v>130</v>
      </c>
      <c r="O8" s="4"/>
      <c r="P8" s="4"/>
      <c r="S8" s="11"/>
    </row>
    <row r="9" spans="1:19" x14ac:dyDescent="0.2">
      <c r="F9" s="8"/>
      <c r="I9" s="3"/>
      <c r="J9" s="4"/>
      <c r="K9" s="4" t="s">
        <v>78</v>
      </c>
      <c r="L9" s="4" t="s">
        <v>191</v>
      </c>
      <c r="M9" s="4" t="s">
        <v>175</v>
      </c>
      <c r="O9" s="4" t="s">
        <v>195</v>
      </c>
      <c r="P9" s="2" t="s">
        <v>43</v>
      </c>
      <c r="Q9" s="3"/>
      <c r="R9" s="3" t="s">
        <v>62</v>
      </c>
      <c r="S9" s="3" t="s">
        <v>63</v>
      </c>
    </row>
    <row r="10" spans="1:19" x14ac:dyDescent="0.2">
      <c r="F10" s="8"/>
      <c r="I10" s="3"/>
      <c r="J10" s="4"/>
      <c r="K10" s="4" t="s">
        <v>78</v>
      </c>
      <c r="L10" s="4" t="s">
        <v>68</v>
      </c>
      <c r="M10" s="4" t="s">
        <v>106</v>
      </c>
      <c r="O10" s="4"/>
      <c r="P10" s="4"/>
    </row>
    <row r="11" spans="1:19" x14ac:dyDescent="0.2">
      <c r="F11" s="8"/>
      <c r="I11" s="3"/>
      <c r="J11" s="4"/>
      <c r="K11" s="4"/>
      <c r="L11" s="4"/>
      <c r="M11" s="4"/>
      <c r="O11" s="4"/>
      <c r="P11" s="4"/>
    </row>
    <row r="12" spans="1:19" x14ac:dyDescent="0.2">
      <c r="F12" s="8"/>
      <c r="I12" s="3"/>
      <c r="J12" s="4"/>
      <c r="K12" s="4"/>
      <c r="L12" s="4"/>
      <c r="M12" s="4"/>
      <c r="O12" s="4"/>
      <c r="P12" s="4"/>
    </row>
    <row r="13" spans="1:19" s="3" customFormat="1" x14ac:dyDescent="0.2">
      <c r="F13" s="8"/>
      <c r="G13" s="9"/>
    </row>
    <row r="14" spans="1:19" x14ac:dyDescent="0.2">
      <c r="B14" s="4"/>
      <c r="D14" s="4"/>
      <c r="F14" s="8"/>
      <c r="G14" s="8"/>
      <c r="I14" s="3"/>
      <c r="J14" s="4"/>
      <c r="K14" s="4" t="s">
        <v>23</v>
      </c>
      <c r="L14" s="4" t="s">
        <v>23</v>
      </c>
      <c r="M14" s="4" t="s">
        <v>23</v>
      </c>
      <c r="O14" s="4"/>
      <c r="Q14" s="3"/>
      <c r="S14" s="1"/>
    </row>
    <row r="15" spans="1:19" x14ac:dyDescent="0.2">
      <c r="I15" s="3"/>
      <c r="J15" s="4"/>
      <c r="K15" s="4"/>
      <c r="L15" s="4"/>
      <c r="M15" s="4"/>
      <c r="S15" s="3"/>
    </row>
    <row r="16" spans="1:19" x14ac:dyDescent="0.2">
      <c r="A16" s="4" t="s">
        <v>81</v>
      </c>
      <c r="C16" s="4" t="s">
        <v>202</v>
      </c>
      <c r="D16" s="4" t="s">
        <v>181</v>
      </c>
      <c r="E16" s="4" t="s">
        <v>203</v>
      </c>
      <c r="F16" s="8">
        <v>47.253489999999999</v>
      </c>
      <c r="G16" s="7">
        <v>-123.06779</v>
      </c>
      <c r="H16" s="4" t="s">
        <v>204</v>
      </c>
      <c r="I16" s="3" t="s">
        <v>99</v>
      </c>
      <c r="J16" s="4"/>
      <c r="K16" s="4" t="s">
        <v>24</v>
      </c>
      <c r="L16" s="4" t="s">
        <v>31</v>
      </c>
      <c r="M16" s="4" t="s">
        <v>54</v>
      </c>
      <c r="O16" s="4" t="s">
        <v>208</v>
      </c>
      <c r="P16" s="4" t="s">
        <v>196</v>
      </c>
      <c r="Q16" s="3" t="s">
        <v>213</v>
      </c>
      <c r="R16" s="3" t="s">
        <v>212</v>
      </c>
      <c r="S16" s="3" t="s">
        <v>211</v>
      </c>
    </row>
    <row r="17" spans="1:19" x14ac:dyDescent="0.2">
      <c r="I17" s="3"/>
      <c r="J17" s="4"/>
      <c r="K17" s="4" t="s">
        <v>24</v>
      </c>
      <c r="L17" s="4" t="s">
        <v>113</v>
      </c>
      <c r="M17" s="4" t="s">
        <v>162</v>
      </c>
      <c r="O17" s="4" t="s">
        <v>23</v>
      </c>
      <c r="P17" s="4"/>
      <c r="S17" s="3"/>
    </row>
    <row r="18" spans="1:19" x14ac:dyDescent="0.2">
      <c r="I18" s="3"/>
      <c r="J18" s="4"/>
      <c r="K18" s="4" t="s">
        <v>19</v>
      </c>
      <c r="L18" s="4" t="s">
        <v>26</v>
      </c>
      <c r="M18" s="4" t="s">
        <v>206</v>
      </c>
      <c r="O18" s="4" t="s">
        <v>209</v>
      </c>
      <c r="P18" s="4" t="s">
        <v>196</v>
      </c>
    </row>
    <row r="19" spans="1:19" x14ac:dyDescent="0.2">
      <c r="I19" s="3"/>
      <c r="J19" s="4"/>
      <c r="K19" s="4" t="s">
        <v>19</v>
      </c>
      <c r="L19" s="4" t="s">
        <v>50</v>
      </c>
      <c r="M19" s="4" t="s">
        <v>174</v>
      </c>
      <c r="O19" s="4"/>
      <c r="P19" s="4"/>
    </row>
    <row r="20" spans="1:19" x14ac:dyDescent="0.2">
      <c r="I20" s="3"/>
      <c r="J20" s="4"/>
      <c r="K20" s="4" t="s">
        <v>202</v>
      </c>
      <c r="L20" s="4" t="s">
        <v>157</v>
      </c>
      <c r="M20" s="4" t="s">
        <v>160</v>
      </c>
      <c r="O20" s="4" t="s">
        <v>210</v>
      </c>
      <c r="P20" s="4" t="s">
        <v>196</v>
      </c>
      <c r="Q20" s="3"/>
      <c r="R20" s="3"/>
    </row>
    <row r="21" spans="1:19" x14ac:dyDescent="0.2">
      <c r="B21" s="4"/>
      <c r="D21" s="4"/>
      <c r="F21" s="8"/>
      <c r="G21" s="8"/>
      <c r="I21" s="3"/>
      <c r="J21" s="4"/>
      <c r="K21" s="4" t="s">
        <v>202</v>
      </c>
      <c r="L21" s="4" t="s">
        <v>205</v>
      </c>
      <c r="M21" s="4" t="s">
        <v>207</v>
      </c>
      <c r="O21" s="4" t="s">
        <v>23</v>
      </c>
      <c r="Q21" s="3"/>
      <c r="S21" s="3"/>
    </row>
    <row r="22" spans="1:19" x14ac:dyDescent="0.2">
      <c r="I22" s="3"/>
      <c r="J22" s="4"/>
      <c r="K22" s="4" t="s">
        <v>23</v>
      </c>
      <c r="L22" s="4" t="s">
        <v>23</v>
      </c>
      <c r="M22" s="4" t="s">
        <v>23</v>
      </c>
      <c r="O22" s="4" t="s">
        <v>23</v>
      </c>
      <c r="S22" s="10"/>
    </row>
    <row r="23" spans="1:19" x14ac:dyDescent="0.2">
      <c r="I23" s="3"/>
      <c r="J23" s="4"/>
      <c r="K23" s="4" t="s">
        <v>23</v>
      </c>
      <c r="L23" s="4" t="s">
        <v>23</v>
      </c>
      <c r="M23" s="4" t="s">
        <v>23</v>
      </c>
      <c r="O23" s="4" t="s">
        <v>23</v>
      </c>
      <c r="P23" s="4"/>
      <c r="S23" s="3"/>
    </row>
    <row r="24" spans="1:19" x14ac:dyDescent="0.2">
      <c r="I24" s="3"/>
      <c r="J24" s="4"/>
      <c r="K24" s="4" t="s">
        <v>23</v>
      </c>
      <c r="L24" s="4" t="s">
        <v>23</v>
      </c>
      <c r="M24" s="4" t="s">
        <v>23</v>
      </c>
      <c r="O24" s="4" t="s">
        <v>23</v>
      </c>
      <c r="S24" s="3"/>
    </row>
    <row r="25" spans="1:19" x14ac:dyDescent="0.2">
      <c r="I25" s="3"/>
      <c r="J25" s="4"/>
      <c r="K25" s="4" t="s">
        <v>23</v>
      </c>
      <c r="L25" s="4" t="s">
        <v>23</v>
      </c>
      <c r="M25" s="4" t="s">
        <v>23</v>
      </c>
      <c r="O25" s="4" t="s">
        <v>23</v>
      </c>
      <c r="P25" s="4"/>
      <c r="S25" s="3"/>
    </row>
    <row r="26" spans="1:19" x14ac:dyDescent="0.2">
      <c r="I26" s="3"/>
      <c r="J26" s="4"/>
      <c r="K26" s="4"/>
      <c r="L26" s="4"/>
      <c r="M26" s="4"/>
      <c r="P26" s="4"/>
      <c r="S26" s="3"/>
    </row>
    <row r="27" spans="1:19" ht="15" x14ac:dyDescent="0.25">
      <c r="A27" s="4" t="s">
        <v>38</v>
      </c>
      <c r="B27" s="4"/>
      <c r="C27" s="4" t="s">
        <v>74</v>
      </c>
      <c r="D27" s="4" t="s">
        <v>181</v>
      </c>
      <c r="E27" s="4" t="s">
        <v>214</v>
      </c>
      <c r="F27" s="8">
        <v>47.222349999999999</v>
      </c>
      <c r="G27" s="7">
        <v>-123.07955</v>
      </c>
      <c r="H27" s="4" t="s">
        <v>215</v>
      </c>
      <c r="I27" s="3" t="s">
        <v>216</v>
      </c>
      <c r="J27" s="4"/>
      <c r="K27" s="4" t="s">
        <v>24</v>
      </c>
      <c r="L27" s="4" t="s">
        <v>39</v>
      </c>
      <c r="M27" s="4" t="s">
        <v>217</v>
      </c>
      <c r="O27" s="4" t="s">
        <v>222</v>
      </c>
      <c r="P27" s="2" t="s">
        <v>196</v>
      </c>
      <c r="Q27" s="3" t="s">
        <v>225</v>
      </c>
      <c r="R27" s="3" t="s">
        <v>226</v>
      </c>
      <c r="S27" s="11" t="s">
        <v>227</v>
      </c>
    </row>
    <row r="28" spans="1:19" x14ac:dyDescent="0.2">
      <c r="I28" s="3"/>
      <c r="J28" s="4"/>
      <c r="K28" s="4" t="s">
        <v>24</v>
      </c>
      <c r="L28" s="4" t="s">
        <v>35</v>
      </c>
      <c r="M28" s="4" t="s">
        <v>137</v>
      </c>
      <c r="O28" s="4"/>
      <c r="S28" s="3"/>
    </row>
    <row r="29" spans="1:19" x14ac:dyDescent="0.2">
      <c r="I29" s="3"/>
      <c r="J29" s="4"/>
      <c r="K29" s="4" t="s">
        <v>19</v>
      </c>
      <c r="L29" s="4" t="s">
        <v>36</v>
      </c>
      <c r="M29" s="4" t="s">
        <v>218</v>
      </c>
      <c r="O29" s="4" t="s">
        <v>223</v>
      </c>
      <c r="P29" s="4" t="s">
        <v>196</v>
      </c>
      <c r="S29" s="3"/>
    </row>
    <row r="30" spans="1:19" x14ac:dyDescent="0.2">
      <c r="I30" s="3"/>
      <c r="J30" s="4"/>
      <c r="K30" s="4" t="s">
        <v>19</v>
      </c>
      <c r="L30" s="4" t="s">
        <v>47</v>
      </c>
      <c r="M30" s="4" t="s">
        <v>219</v>
      </c>
      <c r="O30" s="4"/>
      <c r="S30" s="3"/>
    </row>
    <row r="31" spans="1:19" x14ac:dyDescent="0.2">
      <c r="I31" s="3"/>
      <c r="J31" s="4"/>
      <c r="K31" s="4" t="s">
        <v>74</v>
      </c>
      <c r="L31" s="4" t="s">
        <v>20</v>
      </c>
      <c r="M31" s="4" t="s">
        <v>220</v>
      </c>
      <c r="O31" s="4" t="s">
        <v>224</v>
      </c>
      <c r="P31" s="4" t="s">
        <v>196</v>
      </c>
    </row>
    <row r="32" spans="1:19" x14ac:dyDescent="0.2">
      <c r="I32" s="3"/>
      <c r="J32" s="4"/>
      <c r="K32" s="4" t="s">
        <v>74</v>
      </c>
      <c r="L32" s="4" t="s">
        <v>149</v>
      </c>
      <c r="M32" s="4" t="s">
        <v>221</v>
      </c>
      <c r="O32" s="4"/>
      <c r="P32" s="4"/>
    </row>
    <row r="33" spans="1:19" x14ac:dyDescent="0.2">
      <c r="I33" s="3"/>
      <c r="J33" s="4"/>
      <c r="K33" s="4"/>
      <c r="L33" s="4"/>
      <c r="M33" s="4"/>
      <c r="O33" s="4"/>
      <c r="P33" s="4"/>
    </row>
    <row r="34" spans="1:19" x14ac:dyDescent="0.2">
      <c r="I34" s="3"/>
      <c r="J34" s="4"/>
      <c r="K34" s="4"/>
      <c r="L34" s="4"/>
      <c r="M34" s="4"/>
      <c r="O34" s="4"/>
      <c r="P34" s="4"/>
    </row>
    <row r="35" spans="1:19" x14ac:dyDescent="0.2">
      <c r="I35" s="3"/>
      <c r="J35" s="4"/>
      <c r="K35" s="4"/>
      <c r="L35" s="4"/>
      <c r="M35" s="4"/>
      <c r="O35" s="4"/>
      <c r="P35" s="4"/>
    </row>
    <row r="36" spans="1:19" ht="25.5" x14ac:dyDescent="0.2">
      <c r="A36" s="4" t="s">
        <v>82</v>
      </c>
      <c r="C36" s="4" t="s">
        <v>82</v>
      </c>
      <c r="D36" s="4" t="s">
        <v>181</v>
      </c>
      <c r="E36" s="4" t="s">
        <v>229</v>
      </c>
      <c r="F36" s="8">
        <v>47.217559999999999</v>
      </c>
      <c r="G36" s="7">
        <v>-123.06111</v>
      </c>
      <c r="H36" s="4" t="s">
        <v>228</v>
      </c>
      <c r="I36" s="3" t="s">
        <v>230</v>
      </c>
      <c r="J36" s="4"/>
      <c r="K36" s="4" t="s">
        <v>24</v>
      </c>
      <c r="L36" s="4" t="s">
        <v>45</v>
      </c>
      <c r="M36" s="4" t="s">
        <v>42</v>
      </c>
      <c r="O36" s="4" t="s">
        <v>232</v>
      </c>
      <c r="P36" s="2" t="s">
        <v>196</v>
      </c>
      <c r="Q36" s="3" t="s">
        <v>71</v>
      </c>
      <c r="R36" s="3" t="s">
        <v>244</v>
      </c>
      <c r="S36" s="3" t="s">
        <v>246</v>
      </c>
    </row>
    <row r="37" spans="1:19" x14ac:dyDescent="0.2">
      <c r="B37" s="4"/>
      <c r="D37" s="4"/>
      <c r="F37" s="8"/>
      <c r="G37" s="8"/>
      <c r="I37" s="3"/>
      <c r="J37" s="4"/>
      <c r="K37" s="4" t="s">
        <v>24</v>
      </c>
      <c r="L37" s="4" t="s">
        <v>169</v>
      </c>
      <c r="M37" s="4" t="s">
        <v>148</v>
      </c>
      <c r="O37" s="4"/>
      <c r="Q37" s="3"/>
      <c r="S37" s="3"/>
    </row>
    <row r="38" spans="1:19" x14ac:dyDescent="0.2">
      <c r="I38" s="3"/>
      <c r="J38" s="4"/>
      <c r="K38" s="4" t="s">
        <v>19</v>
      </c>
      <c r="L38" s="4" t="s">
        <v>56</v>
      </c>
      <c r="M38" s="4" t="s">
        <v>117</v>
      </c>
      <c r="O38" s="4" t="s">
        <v>233</v>
      </c>
      <c r="P38" s="4" t="s">
        <v>196</v>
      </c>
      <c r="S38" s="10"/>
    </row>
    <row r="39" spans="1:19" x14ac:dyDescent="0.2">
      <c r="I39" s="3"/>
      <c r="J39" s="4"/>
      <c r="K39" s="4" t="s">
        <v>19</v>
      </c>
      <c r="L39" s="4" t="s">
        <v>69</v>
      </c>
      <c r="M39" s="4" t="s">
        <v>119</v>
      </c>
      <c r="O39" s="4"/>
      <c r="P39" s="4"/>
      <c r="S39" s="3"/>
    </row>
    <row r="40" spans="1:19" x14ac:dyDescent="0.2">
      <c r="I40" s="3"/>
      <c r="J40" s="4"/>
      <c r="K40" s="4" t="s">
        <v>82</v>
      </c>
      <c r="L40" s="4" t="s">
        <v>44</v>
      </c>
      <c r="M40" s="4" t="s">
        <v>231</v>
      </c>
      <c r="O40" s="4" t="s">
        <v>234</v>
      </c>
      <c r="P40" s="4" t="s">
        <v>196</v>
      </c>
      <c r="S40" s="3"/>
    </row>
    <row r="41" spans="1:19" x14ac:dyDescent="0.2">
      <c r="I41" s="3"/>
      <c r="J41" s="4"/>
      <c r="K41" s="4" t="s">
        <v>82</v>
      </c>
      <c r="L41" s="4" t="s">
        <v>38</v>
      </c>
      <c r="M41" s="4" t="s">
        <v>57</v>
      </c>
      <c r="O41" s="4"/>
      <c r="P41" s="4"/>
      <c r="S41" s="3"/>
    </row>
    <row r="42" spans="1:19" x14ac:dyDescent="0.2">
      <c r="I42" s="3"/>
      <c r="J42" s="4"/>
      <c r="K42" s="4"/>
      <c r="L42" s="4"/>
      <c r="M42" s="4"/>
      <c r="P42" s="4"/>
      <c r="S42" s="3"/>
    </row>
    <row r="43" spans="1:19" x14ac:dyDescent="0.2">
      <c r="B43" s="4"/>
      <c r="D43" s="4"/>
      <c r="F43" s="8"/>
      <c r="G43" s="8"/>
      <c r="I43" s="3"/>
      <c r="J43" s="4"/>
      <c r="K43" s="4"/>
      <c r="L43" s="4"/>
      <c r="M43" s="4"/>
      <c r="O43" s="4"/>
      <c r="Q43" s="3"/>
      <c r="S43" s="1"/>
    </row>
    <row r="44" spans="1:19" x14ac:dyDescent="0.2">
      <c r="A44" s="4" t="s">
        <v>83</v>
      </c>
      <c r="C44" s="4" t="s">
        <v>191</v>
      </c>
      <c r="D44" s="4" t="s">
        <v>181</v>
      </c>
      <c r="E44" s="4" t="s">
        <v>236</v>
      </c>
      <c r="F44" s="8">
        <v>47.21405</v>
      </c>
      <c r="G44" s="7">
        <v>-123.014</v>
      </c>
      <c r="H44" s="4" t="s">
        <v>235</v>
      </c>
      <c r="I44" s="3" t="s">
        <v>237</v>
      </c>
      <c r="J44" s="4"/>
      <c r="K44" s="4" t="s">
        <v>24</v>
      </c>
      <c r="L44" s="4" t="s">
        <v>21</v>
      </c>
      <c r="M44" s="4" t="s">
        <v>238</v>
      </c>
      <c r="O44" s="4" t="s">
        <v>239</v>
      </c>
      <c r="P44" s="2" t="s">
        <v>196</v>
      </c>
      <c r="Q44" s="3" t="s">
        <v>243</v>
      </c>
      <c r="R44" s="3" t="s">
        <v>244</v>
      </c>
      <c r="S44" s="3" t="s">
        <v>245</v>
      </c>
    </row>
    <row r="45" spans="1:19" x14ac:dyDescent="0.2">
      <c r="I45" s="3"/>
      <c r="J45" s="4"/>
      <c r="K45" s="4" t="s">
        <v>24</v>
      </c>
      <c r="L45" s="4" t="s">
        <v>127</v>
      </c>
      <c r="M45" s="4" t="s">
        <v>77</v>
      </c>
      <c r="O45" s="4"/>
      <c r="P45" s="4"/>
      <c r="S45" s="3"/>
    </row>
    <row r="46" spans="1:19" x14ac:dyDescent="0.2">
      <c r="I46" s="3"/>
      <c r="J46" s="4"/>
      <c r="K46" s="4" t="s">
        <v>19</v>
      </c>
      <c r="L46" s="4" t="s">
        <v>30</v>
      </c>
      <c r="M46" s="4" t="s">
        <v>221</v>
      </c>
      <c r="O46" s="4" t="s">
        <v>240</v>
      </c>
      <c r="P46" s="2" t="s">
        <v>242</v>
      </c>
      <c r="S46" s="3"/>
    </row>
    <row r="47" spans="1:19" x14ac:dyDescent="0.2">
      <c r="I47" s="3"/>
      <c r="J47" s="4"/>
      <c r="K47" s="4" t="s">
        <v>19</v>
      </c>
      <c r="L47" s="4" t="s">
        <v>73</v>
      </c>
      <c r="M47" s="4" t="s">
        <v>79</v>
      </c>
      <c r="O47" s="4"/>
      <c r="P47" s="4"/>
    </row>
    <row r="48" spans="1:19" x14ac:dyDescent="0.2">
      <c r="I48" s="3"/>
      <c r="J48" s="4"/>
      <c r="K48" s="4" t="s">
        <v>191</v>
      </c>
      <c r="L48" s="4" t="s">
        <v>170</v>
      </c>
      <c r="M48" s="4" t="s">
        <v>128</v>
      </c>
      <c r="O48" s="4" t="s">
        <v>241</v>
      </c>
      <c r="P48" s="4" t="s">
        <v>196</v>
      </c>
    </row>
    <row r="49" spans="1:19" x14ac:dyDescent="0.2">
      <c r="I49" s="3"/>
      <c r="J49" s="4"/>
      <c r="K49" s="4" t="s">
        <v>191</v>
      </c>
      <c r="L49" s="4" t="s">
        <v>171</v>
      </c>
      <c r="M49" s="4" t="s">
        <v>41</v>
      </c>
      <c r="O49" s="4"/>
      <c r="P49" s="4"/>
    </row>
    <row r="50" spans="1:19" x14ac:dyDescent="0.2">
      <c r="I50" s="3"/>
      <c r="J50" s="4"/>
      <c r="K50" s="4"/>
      <c r="L50" s="4"/>
      <c r="M50" s="4"/>
      <c r="O50" s="4"/>
      <c r="P50" s="4"/>
    </row>
    <row r="51" spans="1:19" x14ac:dyDescent="0.2">
      <c r="I51" s="3"/>
      <c r="J51" s="4"/>
      <c r="K51" s="4"/>
      <c r="L51" s="4"/>
      <c r="M51" s="4"/>
      <c r="P51" s="4"/>
    </row>
    <row r="52" spans="1:19" x14ac:dyDescent="0.2">
      <c r="A52" s="4" t="s">
        <v>32</v>
      </c>
      <c r="C52" s="4" t="s">
        <v>247</v>
      </c>
      <c r="D52" s="4" t="s">
        <v>181</v>
      </c>
      <c r="E52" s="4" t="s">
        <v>248</v>
      </c>
      <c r="F52" s="8">
        <v>47.239019999999996</v>
      </c>
      <c r="G52" s="7">
        <v>-122.55714999999999</v>
      </c>
      <c r="H52" s="4" t="s">
        <v>249</v>
      </c>
      <c r="I52" s="3" t="s">
        <v>250</v>
      </c>
      <c r="J52" s="4"/>
      <c r="K52" s="4" t="s">
        <v>24</v>
      </c>
      <c r="L52" s="4" t="s">
        <v>24</v>
      </c>
      <c r="M52" s="4" t="s">
        <v>252</v>
      </c>
      <c r="O52" s="4" t="s">
        <v>254</v>
      </c>
      <c r="P52" s="2" t="s">
        <v>242</v>
      </c>
      <c r="Q52" s="3" t="s">
        <v>257</v>
      </c>
      <c r="R52" s="3" t="s">
        <v>258</v>
      </c>
      <c r="S52" s="3" t="s">
        <v>259</v>
      </c>
    </row>
    <row r="53" spans="1:19" x14ac:dyDescent="0.2">
      <c r="B53" s="4"/>
      <c r="D53" s="4"/>
      <c r="F53" s="8"/>
      <c r="G53" s="8"/>
      <c r="I53" s="3"/>
      <c r="J53" s="4"/>
      <c r="K53" s="4" t="s">
        <v>24</v>
      </c>
      <c r="L53" s="4" t="s">
        <v>251</v>
      </c>
      <c r="M53" s="4" t="s">
        <v>173</v>
      </c>
      <c r="O53" s="4"/>
      <c r="Q53" s="3"/>
      <c r="S53" s="3"/>
    </row>
    <row r="54" spans="1:19" x14ac:dyDescent="0.2">
      <c r="I54" s="3"/>
      <c r="J54" s="4"/>
      <c r="K54" s="4" t="s">
        <v>19</v>
      </c>
      <c r="L54" s="4" t="s">
        <v>32</v>
      </c>
      <c r="M54" s="4" t="s">
        <v>253</v>
      </c>
      <c r="O54" s="2" t="s">
        <v>255</v>
      </c>
      <c r="P54" s="2" t="s">
        <v>242</v>
      </c>
      <c r="S54" s="10"/>
    </row>
    <row r="55" spans="1:19" x14ac:dyDescent="0.2">
      <c r="I55" s="3"/>
      <c r="J55" s="4"/>
      <c r="K55" s="4" t="s">
        <v>19</v>
      </c>
      <c r="L55" s="4" t="s">
        <v>158</v>
      </c>
      <c r="M55" s="4" t="s">
        <v>76</v>
      </c>
      <c r="O55" s="4"/>
      <c r="P55" s="4"/>
      <c r="S55" s="3"/>
    </row>
    <row r="56" spans="1:19" x14ac:dyDescent="0.2">
      <c r="I56" s="3"/>
      <c r="J56" s="4"/>
      <c r="K56" s="4" t="s">
        <v>247</v>
      </c>
      <c r="L56" s="4" t="s">
        <v>48</v>
      </c>
      <c r="M56" s="4" t="s">
        <v>61</v>
      </c>
      <c r="O56" s="4" t="s">
        <v>256</v>
      </c>
      <c r="P56" s="2" t="s">
        <v>43</v>
      </c>
      <c r="S56" s="3"/>
    </row>
    <row r="57" spans="1:19" x14ac:dyDescent="0.2">
      <c r="I57" s="3"/>
      <c r="J57" s="4"/>
      <c r="K57" s="4" t="s">
        <v>247</v>
      </c>
      <c r="L57" s="4" t="s">
        <v>49</v>
      </c>
      <c r="M57" s="4" t="s">
        <v>66</v>
      </c>
      <c r="O57" s="4"/>
      <c r="P57" s="4"/>
      <c r="S57" s="3"/>
    </row>
    <row r="58" spans="1:19" x14ac:dyDescent="0.2">
      <c r="B58" s="4"/>
      <c r="D58" s="4"/>
      <c r="F58" s="8"/>
      <c r="G58" s="8"/>
      <c r="I58" s="3"/>
      <c r="J58" s="4"/>
      <c r="K58" s="4"/>
      <c r="L58" s="4"/>
      <c r="M58" s="4"/>
      <c r="O58" s="4"/>
      <c r="Q58" s="3"/>
      <c r="S58" s="1"/>
    </row>
    <row r="59" spans="1:19" ht="25.5" x14ac:dyDescent="0.2">
      <c r="A59" s="2" t="s">
        <v>30</v>
      </c>
      <c r="C59" s="2" t="s">
        <v>56</v>
      </c>
      <c r="D59" s="2" t="s">
        <v>181</v>
      </c>
      <c r="E59" s="2" t="s">
        <v>260</v>
      </c>
      <c r="F59" s="7">
        <v>47.230899999999998</v>
      </c>
      <c r="G59" s="7">
        <v>-122.58802</v>
      </c>
      <c r="H59" s="2" t="s">
        <v>261</v>
      </c>
      <c r="I59" s="3"/>
      <c r="J59" s="4"/>
      <c r="K59" s="4" t="s">
        <v>24</v>
      </c>
      <c r="L59" s="4" t="s">
        <v>52</v>
      </c>
      <c r="M59" s="4" t="s">
        <v>161</v>
      </c>
      <c r="O59" s="2" t="s">
        <v>265</v>
      </c>
      <c r="P59" s="2" t="s">
        <v>196</v>
      </c>
      <c r="Q59" s="5" t="s">
        <v>268</v>
      </c>
      <c r="R59" s="5" t="s">
        <v>62</v>
      </c>
      <c r="S59" s="3" t="s">
        <v>269</v>
      </c>
    </row>
    <row r="60" spans="1:19" x14ac:dyDescent="0.2">
      <c r="F60" s="8"/>
      <c r="I60" s="3"/>
      <c r="J60" s="4"/>
      <c r="K60" s="4" t="s">
        <v>24</v>
      </c>
      <c r="L60" s="4" t="s">
        <v>46</v>
      </c>
      <c r="M60" s="4" t="s">
        <v>262</v>
      </c>
      <c r="O60" s="4"/>
      <c r="P60" s="4"/>
      <c r="Q60" s="3"/>
      <c r="S60" s="3"/>
    </row>
    <row r="61" spans="1:19" x14ac:dyDescent="0.2">
      <c r="I61" s="3"/>
      <c r="J61" s="4"/>
      <c r="K61" s="4" t="s">
        <v>19</v>
      </c>
      <c r="L61" s="4" t="s">
        <v>19</v>
      </c>
      <c r="M61" s="4" t="s">
        <v>263</v>
      </c>
      <c r="O61" s="2" t="s">
        <v>266</v>
      </c>
      <c r="P61" s="2" t="s">
        <v>242</v>
      </c>
      <c r="S61" s="3"/>
    </row>
    <row r="62" spans="1:19" x14ac:dyDescent="0.2">
      <c r="I62" s="3"/>
      <c r="J62" s="4"/>
      <c r="K62" s="4" t="s">
        <v>19</v>
      </c>
      <c r="L62" s="4" t="s">
        <v>156</v>
      </c>
      <c r="M62" s="4" t="s">
        <v>114</v>
      </c>
      <c r="O62" s="4"/>
      <c r="P62" s="4"/>
    </row>
    <row r="63" spans="1:19" x14ac:dyDescent="0.2">
      <c r="I63" s="3"/>
      <c r="J63" s="4"/>
      <c r="K63" s="4" t="s">
        <v>56</v>
      </c>
      <c r="L63" s="4" t="s">
        <v>67</v>
      </c>
      <c r="M63" s="4" t="s">
        <v>65</v>
      </c>
      <c r="O63" s="2" t="s">
        <v>267</v>
      </c>
      <c r="P63" s="4" t="s">
        <v>242</v>
      </c>
    </row>
    <row r="64" spans="1:19" x14ac:dyDescent="0.2">
      <c r="I64" s="3"/>
      <c r="J64" s="4"/>
      <c r="K64" s="4" t="s">
        <v>56</v>
      </c>
      <c r="L64" s="4" t="s">
        <v>74</v>
      </c>
      <c r="M64" s="2" t="s">
        <v>264</v>
      </c>
    </row>
    <row r="65" spans="1:19" x14ac:dyDescent="0.2">
      <c r="B65" s="4"/>
      <c r="D65" s="4"/>
      <c r="F65" s="8"/>
      <c r="G65" s="8"/>
      <c r="I65" s="3"/>
      <c r="J65" s="4"/>
      <c r="K65" s="4"/>
      <c r="L65" s="4"/>
      <c r="M65" s="4"/>
      <c r="O65" s="4"/>
      <c r="Q65" s="3"/>
      <c r="S65" s="3"/>
    </row>
    <row r="66" spans="1:19" ht="38.25" x14ac:dyDescent="0.2">
      <c r="A66" s="2" t="s">
        <v>73</v>
      </c>
      <c r="C66" s="2" t="s">
        <v>270</v>
      </c>
      <c r="D66" s="2" t="s">
        <v>181</v>
      </c>
      <c r="E66" s="2" t="s">
        <v>271</v>
      </c>
      <c r="F66" s="7">
        <v>47.225000000000001</v>
      </c>
      <c r="G66" s="7">
        <v>-123.00512999999999</v>
      </c>
      <c r="H66" s="2" t="s">
        <v>272</v>
      </c>
      <c r="I66" s="3" t="s">
        <v>273</v>
      </c>
      <c r="J66" s="4"/>
      <c r="K66" s="4" t="s">
        <v>24</v>
      </c>
      <c r="L66" s="4" t="s">
        <v>33</v>
      </c>
      <c r="M66" s="4" t="s">
        <v>275</v>
      </c>
      <c r="O66" s="2" t="s">
        <v>278</v>
      </c>
      <c r="P66" s="2" t="s">
        <v>242</v>
      </c>
      <c r="Q66" s="5" t="s">
        <v>281</v>
      </c>
      <c r="R66" s="5" t="s">
        <v>282</v>
      </c>
      <c r="S66" s="10" t="s">
        <v>283</v>
      </c>
    </row>
    <row r="67" spans="1:19" x14ac:dyDescent="0.2">
      <c r="F67" s="8"/>
      <c r="I67" s="3"/>
      <c r="J67" s="4"/>
      <c r="K67" s="4" t="s">
        <v>24</v>
      </c>
      <c r="L67" s="4" t="s">
        <v>155</v>
      </c>
      <c r="M67" s="4" t="s">
        <v>40</v>
      </c>
      <c r="O67" s="4"/>
      <c r="P67" s="4"/>
      <c r="Q67" s="3"/>
      <c r="S67" s="3"/>
    </row>
    <row r="68" spans="1:19" x14ac:dyDescent="0.2">
      <c r="I68" s="3"/>
      <c r="J68" s="4"/>
      <c r="K68" s="4" t="s">
        <v>19</v>
      </c>
      <c r="L68" s="4" t="s">
        <v>25</v>
      </c>
      <c r="M68" s="4" t="s">
        <v>29</v>
      </c>
      <c r="O68" s="2" t="s">
        <v>279</v>
      </c>
      <c r="P68" s="2" t="s">
        <v>242</v>
      </c>
      <c r="S68" s="3"/>
    </row>
    <row r="69" spans="1:19" x14ac:dyDescent="0.2">
      <c r="I69" s="3"/>
      <c r="J69" s="4"/>
      <c r="K69" s="4" t="s">
        <v>19</v>
      </c>
      <c r="L69" s="4" t="s">
        <v>274</v>
      </c>
      <c r="M69" s="4" t="s">
        <v>276</v>
      </c>
      <c r="O69" s="4"/>
      <c r="P69" s="4"/>
      <c r="S69" s="3"/>
    </row>
    <row r="70" spans="1:19" x14ac:dyDescent="0.2">
      <c r="B70" s="4"/>
      <c r="D70" s="4"/>
      <c r="F70" s="8"/>
      <c r="G70" s="8"/>
      <c r="I70" s="3"/>
      <c r="J70" s="4"/>
      <c r="K70" s="4" t="s">
        <v>113</v>
      </c>
      <c r="L70" s="4" t="s">
        <v>27</v>
      </c>
      <c r="M70" s="4" t="s">
        <v>163</v>
      </c>
      <c r="O70" s="4" t="s">
        <v>280</v>
      </c>
      <c r="P70" s="2" t="s">
        <v>242</v>
      </c>
      <c r="Q70" s="3"/>
      <c r="S70" s="1"/>
    </row>
    <row r="71" spans="1:19" x14ac:dyDescent="0.2">
      <c r="I71" s="3"/>
      <c r="J71" s="4"/>
      <c r="K71" s="4" t="s">
        <v>113</v>
      </c>
      <c r="L71" s="4" t="s">
        <v>37</v>
      </c>
      <c r="M71" s="4" t="s">
        <v>277</v>
      </c>
      <c r="S71" s="3"/>
    </row>
    <row r="72" spans="1:19" x14ac:dyDescent="0.2">
      <c r="I72" s="3"/>
      <c r="J72" s="4"/>
      <c r="K72" s="4"/>
      <c r="L72" s="4"/>
      <c r="M72" s="4"/>
      <c r="O72" s="4"/>
      <c r="P72" s="4"/>
      <c r="S72" s="3"/>
    </row>
    <row r="73" spans="1:19" x14ac:dyDescent="0.2">
      <c r="I73" s="3"/>
      <c r="J73" s="4"/>
      <c r="K73" s="4"/>
      <c r="L73" s="4"/>
      <c r="M73" s="4"/>
      <c r="S73" s="3"/>
    </row>
    <row r="74" spans="1:19" x14ac:dyDescent="0.2">
      <c r="I74" s="3"/>
      <c r="J74" s="4"/>
      <c r="K74" s="4"/>
      <c r="L74" s="4"/>
      <c r="M74" s="4"/>
      <c r="O74" s="4"/>
      <c r="P74" s="4"/>
    </row>
    <row r="75" spans="1:19" x14ac:dyDescent="0.2">
      <c r="I75" s="3"/>
      <c r="J75" s="4"/>
      <c r="K75" s="4"/>
      <c r="L75" s="4"/>
      <c r="M75" s="4"/>
      <c r="P75" s="4"/>
    </row>
    <row r="76" spans="1:19" x14ac:dyDescent="0.2">
      <c r="I76" s="3"/>
      <c r="J76" s="4"/>
      <c r="K76" s="4"/>
      <c r="L76" s="4"/>
    </row>
    <row r="77" spans="1:19" x14ac:dyDescent="0.2">
      <c r="B77" s="4"/>
      <c r="D77" s="4"/>
      <c r="F77" s="8"/>
      <c r="G77" s="8"/>
      <c r="I77" s="3"/>
      <c r="J77" s="4"/>
      <c r="K77" s="4"/>
      <c r="L77" s="4"/>
      <c r="M77" s="4"/>
      <c r="O77" s="4"/>
      <c r="Q77" s="3"/>
      <c r="S77" s="3"/>
    </row>
    <row r="78" spans="1:19" x14ac:dyDescent="0.2">
      <c r="I78" s="3"/>
      <c r="J78" s="4"/>
      <c r="K78" s="4"/>
      <c r="L78" s="4"/>
      <c r="M78" s="4"/>
      <c r="S78" s="10"/>
    </row>
    <row r="79" spans="1:19" x14ac:dyDescent="0.2">
      <c r="I79" s="3"/>
      <c r="J79" s="4"/>
      <c r="K79" s="4"/>
      <c r="L79" s="4"/>
      <c r="M79" s="4"/>
      <c r="O79" s="4"/>
      <c r="P79" s="4"/>
      <c r="S79" s="3"/>
    </row>
    <row r="80" spans="1:19" x14ac:dyDescent="0.2">
      <c r="I80" s="3"/>
      <c r="J80" s="4"/>
      <c r="K80" s="4"/>
      <c r="L80" s="4"/>
      <c r="M80" s="4"/>
      <c r="S80" s="3"/>
    </row>
    <row r="81" spans="2:19" x14ac:dyDescent="0.2">
      <c r="I81" s="3"/>
      <c r="J81" s="4"/>
      <c r="K81" s="4"/>
      <c r="L81" s="4"/>
      <c r="M81" s="4"/>
      <c r="O81" s="4"/>
      <c r="P81" s="4"/>
      <c r="S81" s="3"/>
    </row>
    <row r="82" spans="2:19" x14ac:dyDescent="0.2">
      <c r="B82" s="4"/>
      <c r="D82" s="4"/>
      <c r="F82" s="8"/>
      <c r="G82" s="8"/>
      <c r="I82" s="3"/>
      <c r="J82" s="4"/>
      <c r="K82" s="4"/>
      <c r="L82" s="4"/>
      <c r="M82" s="4"/>
      <c r="O82" s="4"/>
      <c r="Q82" s="3"/>
      <c r="S82" s="1"/>
    </row>
    <row r="83" spans="2:19" x14ac:dyDescent="0.2">
      <c r="I83" s="3"/>
      <c r="J83" s="4"/>
      <c r="K83" s="4"/>
      <c r="L83" s="4"/>
      <c r="M83" s="4"/>
      <c r="S83" s="3"/>
    </row>
    <row r="84" spans="2:19" x14ac:dyDescent="0.2">
      <c r="I84" s="3"/>
      <c r="J84" s="4"/>
      <c r="K84" s="4"/>
      <c r="L84" s="4"/>
      <c r="M84" s="4"/>
      <c r="O84" s="4"/>
      <c r="P84" s="4"/>
      <c r="S84" s="3"/>
    </row>
    <row r="85" spans="2:19" x14ac:dyDescent="0.2">
      <c r="I85" s="3"/>
      <c r="J85" s="4"/>
      <c r="K85" s="4"/>
      <c r="L85" s="4"/>
      <c r="M85" s="4"/>
      <c r="S85" s="3"/>
    </row>
    <row r="86" spans="2:19" x14ac:dyDescent="0.2">
      <c r="I86" s="3"/>
      <c r="J86" s="4"/>
      <c r="K86" s="4"/>
      <c r="L86" s="4"/>
      <c r="M86" s="4"/>
      <c r="O86" s="4"/>
      <c r="P86" s="4"/>
      <c r="S86" s="3"/>
    </row>
    <row r="87" spans="2:19" x14ac:dyDescent="0.2">
      <c r="I87" s="3"/>
      <c r="J87" s="4"/>
      <c r="K87" s="4"/>
      <c r="L87" s="4"/>
      <c r="M87" s="4"/>
      <c r="P87" s="4"/>
      <c r="S87" s="3"/>
    </row>
    <row r="88" spans="2:19" x14ac:dyDescent="0.2">
      <c r="I88" s="3"/>
      <c r="J88" s="4"/>
      <c r="K88" s="4"/>
      <c r="L88" s="4"/>
      <c r="S88" s="3"/>
    </row>
    <row r="89" spans="2:19" x14ac:dyDescent="0.2">
      <c r="B89" s="4"/>
      <c r="D89" s="4"/>
      <c r="F89" s="8"/>
      <c r="G89" s="8"/>
      <c r="I89" s="3"/>
      <c r="J89" s="4"/>
      <c r="K89" s="4"/>
      <c r="L89" s="4"/>
      <c r="M89" s="4"/>
      <c r="O89" s="4"/>
      <c r="Q89" s="3"/>
      <c r="S89" s="3"/>
    </row>
    <row r="90" spans="2:19" x14ac:dyDescent="0.2">
      <c r="I90" s="3"/>
      <c r="J90" s="4"/>
      <c r="K90" s="4"/>
      <c r="L90" s="4"/>
      <c r="M90" s="4"/>
      <c r="S90" s="10"/>
    </row>
    <row r="91" spans="2:19" x14ac:dyDescent="0.2">
      <c r="I91" s="3"/>
      <c r="J91" s="4"/>
      <c r="K91" s="4"/>
      <c r="L91" s="4"/>
      <c r="M91" s="4"/>
      <c r="O91" s="4"/>
      <c r="P91" s="4"/>
      <c r="S91" s="3"/>
    </row>
    <row r="92" spans="2:19" x14ac:dyDescent="0.2">
      <c r="I92" s="3"/>
      <c r="J92" s="4"/>
      <c r="K92" s="4"/>
      <c r="L92" s="4"/>
      <c r="M92" s="4"/>
      <c r="S92" s="3"/>
    </row>
    <row r="93" spans="2:19" x14ac:dyDescent="0.2">
      <c r="I93" s="3"/>
      <c r="J93" s="4"/>
      <c r="K93" s="4"/>
      <c r="L93" s="4"/>
      <c r="M93" s="4"/>
      <c r="O93" s="4"/>
      <c r="P93" s="4"/>
      <c r="S93" s="3"/>
    </row>
    <row r="94" spans="2:19" x14ac:dyDescent="0.2">
      <c r="B94" s="4"/>
      <c r="D94" s="4"/>
      <c r="F94" s="8"/>
      <c r="G94" s="8"/>
      <c r="I94" s="3"/>
      <c r="J94" s="4"/>
      <c r="K94" s="4"/>
      <c r="L94" s="4"/>
      <c r="M94" s="4"/>
      <c r="O94" s="4"/>
      <c r="Q94" s="3"/>
      <c r="S94" s="1"/>
    </row>
    <row r="95" spans="2:19" x14ac:dyDescent="0.2">
      <c r="I95" s="3"/>
      <c r="J95" s="4"/>
      <c r="K95" s="4"/>
      <c r="L95" s="4"/>
      <c r="M95" s="4"/>
      <c r="S95" s="3"/>
    </row>
    <row r="96" spans="2:19" x14ac:dyDescent="0.2">
      <c r="I96" s="3"/>
      <c r="J96" s="4"/>
      <c r="K96" s="4"/>
      <c r="L96" s="4"/>
      <c r="M96" s="4"/>
      <c r="O96" s="4"/>
      <c r="P96" s="4"/>
      <c r="S96" s="3"/>
    </row>
    <row r="97" spans="2:19" x14ac:dyDescent="0.2">
      <c r="I97" s="3"/>
      <c r="J97" s="4"/>
      <c r="K97" s="4"/>
      <c r="L97" s="4"/>
      <c r="M97" s="4"/>
      <c r="S97" s="3"/>
    </row>
    <row r="98" spans="2:19" x14ac:dyDescent="0.2">
      <c r="I98" s="3"/>
      <c r="J98" s="4"/>
      <c r="K98" s="4"/>
      <c r="L98" s="4"/>
      <c r="M98" s="4"/>
      <c r="O98" s="4"/>
      <c r="P98" s="4"/>
      <c r="S98" s="3"/>
    </row>
    <row r="99" spans="2:19" x14ac:dyDescent="0.2">
      <c r="I99" s="3"/>
      <c r="J99" s="4"/>
      <c r="K99" s="4"/>
      <c r="L99" s="4"/>
      <c r="M99" s="4"/>
      <c r="P99" s="4"/>
      <c r="S99" s="3"/>
    </row>
    <row r="100" spans="2:19" x14ac:dyDescent="0.2">
      <c r="I100" s="3"/>
      <c r="J100" s="4"/>
      <c r="K100" s="4"/>
      <c r="L100" s="4"/>
    </row>
    <row r="101" spans="2:19" x14ac:dyDescent="0.2">
      <c r="B101" s="4"/>
      <c r="D101" s="4"/>
      <c r="F101" s="8"/>
      <c r="G101" s="8"/>
      <c r="I101" s="3"/>
      <c r="J101" s="4"/>
      <c r="K101" s="4"/>
      <c r="L101" s="4"/>
      <c r="M101" s="4"/>
      <c r="O101" s="4"/>
      <c r="Q101" s="3"/>
      <c r="S101" s="3"/>
    </row>
    <row r="102" spans="2:19" x14ac:dyDescent="0.2">
      <c r="I102" s="3"/>
      <c r="J102" s="4"/>
      <c r="K102" s="4"/>
      <c r="L102" s="4"/>
      <c r="M102" s="4"/>
      <c r="S102" s="10"/>
    </row>
    <row r="103" spans="2:19" x14ac:dyDescent="0.2">
      <c r="I103" s="3"/>
      <c r="J103" s="4"/>
      <c r="K103" s="4"/>
      <c r="L103" s="4"/>
      <c r="M103" s="4"/>
      <c r="O103" s="4"/>
      <c r="P103" s="4"/>
      <c r="S103" s="3"/>
    </row>
    <row r="104" spans="2:19" x14ac:dyDescent="0.2">
      <c r="I104" s="3"/>
      <c r="J104" s="4"/>
      <c r="K104" s="4"/>
      <c r="L104" s="4"/>
      <c r="M104" s="4"/>
      <c r="S104" s="3"/>
    </row>
    <row r="105" spans="2:19" x14ac:dyDescent="0.2">
      <c r="I105" s="3"/>
      <c r="J105" s="4"/>
      <c r="K105" s="4"/>
      <c r="L105" s="4"/>
      <c r="M105" s="4"/>
      <c r="O105" s="4"/>
      <c r="P105" s="4"/>
      <c r="S105" s="3"/>
    </row>
  </sheetData>
  <phoneticPr fontId="0" type="noConversion"/>
  <printOptions horizontalCentered="1" gridLines="1"/>
  <pageMargins left="0.75" right="0.75" top="1" bottom="1" header="0.5" footer="0.5"/>
  <pageSetup scale="42" fitToHeight="16"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H105"/>
  <sheetViews>
    <sheetView zoomScale="80" zoomScaleNormal="80" zoomScalePageLayoutView="80" workbookViewId="0">
      <pane xSplit="3" ySplit="1" topLeftCell="D2" activePane="bottomRight" state="frozen"/>
      <selection pane="topRight" activeCell="D1" sqref="D1"/>
      <selection pane="bottomLeft" activeCell="A2" sqref="A2"/>
      <selection pane="bottomRight" activeCell="A72" sqref="A72"/>
    </sheetView>
  </sheetViews>
  <sheetFormatPr defaultColWidth="8.85546875" defaultRowHeight="12.75" x14ac:dyDescent="0.2"/>
  <cols>
    <col min="1" max="1" width="11.7109375" style="2" customWidth="1"/>
    <col min="2" max="2" width="19.42578125" style="2" customWidth="1"/>
    <col min="3" max="3" width="10.42578125" style="2" customWidth="1"/>
    <col min="4" max="4" width="19.7109375" style="2" customWidth="1"/>
    <col min="5" max="5" width="15.28515625" style="2" bestFit="1" customWidth="1"/>
    <col min="6" max="6" width="15.7109375" style="7" bestFit="1" customWidth="1"/>
    <col min="7" max="7" width="14.42578125" style="7" bestFit="1" customWidth="1"/>
    <col min="8" max="8" width="7" style="2" bestFit="1" customWidth="1"/>
    <col min="9" max="9" width="23.42578125" style="5" bestFit="1" customWidth="1"/>
    <col min="10" max="10" width="8.42578125" style="2" bestFit="1" customWidth="1"/>
    <col min="11" max="11" width="7" style="2" bestFit="1" customWidth="1"/>
    <col min="12" max="12" width="7.28515625" style="2" bestFit="1" customWidth="1"/>
    <col min="13" max="13" width="10.28515625" style="2" bestFit="1" customWidth="1"/>
    <col min="14" max="14" width="8.140625" style="2" bestFit="1" customWidth="1"/>
    <col min="15" max="15" width="10.7109375" style="2" bestFit="1" customWidth="1"/>
    <col min="16" max="16" width="17.140625" style="2" bestFit="1" customWidth="1"/>
    <col min="17" max="17" width="22" style="5" bestFit="1" customWidth="1"/>
    <col min="18" max="18" width="12.42578125" style="5" bestFit="1" customWidth="1"/>
    <col min="19" max="19" width="100.7109375" style="5" customWidth="1"/>
    <col min="20" max="28" width="8.85546875" style="2"/>
    <col min="29" max="29" width="8.42578125" style="2" customWidth="1"/>
    <col min="30" max="30" width="11.28515625" style="2" customWidth="1"/>
    <col min="31" max="34" width="9.140625" style="2" hidden="1" customWidth="1"/>
    <col min="35" max="16384" width="8.85546875" style="2"/>
  </cols>
  <sheetData>
    <row r="1" spans="1:19" s="1" customFormat="1" ht="25.5" x14ac:dyDescent="0.2">
      <c r="A1" s="1" t="s">
        <v>0</v>
      </c>
      <c r="B1" s="1" t="s">
        <v>1</v>
      </c>
      <c r="C1" s="1" t="s">
        <v>2</v>
      </c>
      <c r="D1" s="1" t="s">
        <v>3</v>
      </c>
      <c r="E1" s="1" t="s">
        <v>14</v>
      </c>
      <c r="F1" s="6" t="s">
        <v>4</v>
      </c>
      <c r="G1" s="6" t="s">
        <v>5</v>
      </c>
      <c r="H1" s="1" t="s">
        <v>15</v>
      </c>
      <c r="I1" s="1" t="s">
        <v>6</v>
      </c>
      <c r="J1" s="1" t="s">
        <v>7</v>
      </c>
      <c r="K1" s="1" t="s">
        <v>15</v>
      </c>
      <c r="L1" s="1" t="s">
        <v>8</v>
      </c>
      <c r="M1" s="1" t="s">
        <v>9</v>
      </c>
      <c r="N1" s="1" t="s">
        <v>10</v>
      </c>
      <c r="O1" s="1" t="s">
        <v>11</v>
      </c>
      <c r="P1" s="1" t="s">
        <v>12</v>
      </c>
      <c r="Q1" s="1" t="s">
        <v>16</v>
      </c>
      <c r="R1" s="1" t="s">
        <v>17</v>
      </c>
      <c r="S1" s="1" t="s">
        <v>13</v>
      </c>
    </row>
    <row r="2" spans="1:19" ht="25.5" x14ac:dyDescent="0.2">
      <c r="D2" s="2" t="s">
        <v>181</v>
      </c>
      <c r="E2" s="4" t="s">
        <v>183</v>
      </c>
      <c r="I2" s="3" t="s">
        <v>97</v>
      </c>
      <c r="J2" s="4"/>
      <c r="K2" s="4"/>
      <c r="L2" s="4"/>
      <c r="S2" s="3" t="s">
        <v>111</v>
      </c>
    </row>
    <row r="3" spans="1:19" x14ac:dyDescent="0.2">
      <c r="A3" s="1"/>
      <c r="B3" s="4"/>
      <c r="C3" s="1"/>
      <c r="D3" s="4"/>
      <c r="E3" s="1"/>
      <c r="F3" s="8"/>
      <c r="G3" s="8"/>
      <c r="I3" s="3"/>
      <c r="J3" s="4"/>
      <c r="K3" s="4"/>
      <c r="L3" s="4"/>
      <c r="M3" s="4"/>
      <c r="O3" s="4"/>
      <c r="Q3" s="3"/>
      <c r="R3" s="3"/>
      <c r="S3" s="1"/>
    </row>
    <row r="4" spans="1:19" x14ac:dyDescent="0.2">
      <c r="F4" s="8"/>
      <c r="I4" s="3"/>
      <c r="J4" s="4"/>
      <c r="K4" s="4"/>
      <c r="L4" s="4"/>
      <c r="M4" s="4"/>
      <c r="S4" s="3"/>
    </row>
    <row r="5" spans="1:19" ht="15" x14ac:dyDescent="0.25">
      <c r="A5" s="2" t="s">
        <v>80</v>
      </c>
      <c r="C5" s="2" t="s">
        <v>184</v>
      </c>
      <c r="D5" s="2" t="s">
        <v>181</v>
      </c>
      <c r="E5" s="4" t="s">
        <v>182</v>
      </c>
      <c r="F5" s="8">
        <f>47+(26.81/60)</f>
        <v>47.446833333333331</v>
      </c>
      <c r="G5" s="7">
        <f>-123-(4.139/60)</f>
        <v>-123.06898333333334</v>
      </c>
      <c r="H5" s="4" t="s">
        <v>72</v>
      </c>
      <c r="I5" s="3" t="s">
        <v>98</v>
      </c>
      <c r="J5" s="4"/>
      <c r="K5" s="4" t="s">
        <v>84</v>
      </c>
      <c r="L5" s="4" t="s">
        <v>68</v>
      </c>
      <c r="M5" s="4" t="s">
        <v>105</v>
      </c>
      <c r="O5" s="4" t="s">
        <v>107</v>
      </c>
      <c r="Q5" s="3" t="s">
        <v>109</v>
      </c>
      <c r="R5" s="5" t="s">
        <v>110</v>
      </c>
      <c r="S5" s="11" t="s">
        <v>112</v>
      </c>
    </row>
    <row r="6" spans="1:19" x14ac:dyDescent="0.2">
      <c r="F6" s="8"/>
      <c r="I6" s="3"/>
      <c r="J6" s="4"/>
      <c r="K6" s="4" t="s">
        <v>84</v>
      </c>
      <c r="L6" s="4" t="s">
        <v>26</v>
      </c>
      <c r="M6" s="4" t="s">
        <v>106</v>
      </c>
      <c r="O6" s="4"/>
      <c r="Q6" s="5" t="s">
        <v>123</v>
      </c>
      <c r="S6" s="3"/>
    </row>
    <row r="7" spans="1:19" x14ac:dyDescent="0.2">
      <c r="F7" s="8"/>
      <c r="I7" s="3"/>
      <c r="J7" s="4"/>
      <c r="K7" s="4" t="s">
        <v>23</v>
      </c>
      <c r="L7" s="4"/>
      <c r="M7" s="4"/>
      <c r="O7" s="4"/>
      <c r="S7" s="3"/>
    </row>
    <row r="8" spans="1:19" ht="15" x14ac:dyDescent="0.25">
      <c r="F8" s="8"/>
      <c r="I8" s="3"/>
      <c r="J8" s="4"/>
      <c r="K8" s="4" t="s">
        <v>23</v>
      </c>
      <c r="L8" s="4"/>
      <c r="M8" s="4"/>
      <c r="O8" s="4"/>
      <c r="P8" s="4"/>
      <c r="S8" s="11"/>
    </row>
    <row r="9" spans="1:19" x14ac:dyDescent="0.2">
      <c r="F9" s="8"/>
      <c r="I9" s="3"/>
      <c r="J9" s="4"/>
      <c r="K9" s="4" t="s">
        <v>24</v>
      </c>
      <c r="L9" s="4" t="s">
        <v>25</v>
      </c>
      <c r="M9" s="4" t="s">
        <v>55</v>
      </c>
      <c r="O9" s="4" t="s">
        <v>108</v>
      </c>
      <c r="P9" s="2" t="s">
        <v>43</v>
      </c>
      <c r="Q9" s="3"/>
      <c r="R9" s="3"/>
      <c r="S9" s="3"/>
    </row>
    <row r="10" spans="1:19" x14ac:dyDescent="0.2">
      <c r="F10" s="8"/>
      <c r="I10" s="3"/>
      <c r="J10" s="4"/>
      <c r="K10" s="4" t="s">
        <v>24</v>
      </c>
      <c r="L10" s="4" t="s">
        <v>48</v>
      </c>
      <c r="M10" s="4" t="s">
        <v>106</v>
      </c>
      <c r="O10" s="4"/>
      <c r="P10" s="4"/>
    </row>
    <row r="11" spans="1:19" x14ac:dyDescent="0.2">
      <c r="F11" s="8"/>
      <c r="I11" s="3"/>
      <c r="J11" s="4"/>
      <c r="K11" s="4"/>
      <c r="L11" s="4"/>
      <c r="M11" s="4"/>
      <c r="O11" s="4"/>
      <c r="P11" s="4"/>
    </row>
    <row r="12" spans="1:19" x14ac:dyDescent="0.2">
      <c r="F12" s="8"/>
      <c r="I12" s="3"/>
      <c r="J12" s="4"/>
      <c r="K12" s="4"/>
      <c r="L12" s="4"/>
      <c r="M12" s="4"/>
      <c r="O12" s="4"/>
      <c r="P12" s="4"/>
    </row>
    <row r="13" spans="1:19" s="3" customFormat="1" x14ac:dyDescent="0.2">
      <c r="F13" s="8"/>
      <c r="G13" s="9"/>
    </row>
    <row r="14" spans="1:19" x14ac:dyDescent="0.2">
      <c r="B14" s="4"/>
      <c r="D14" s="4"/>
      <c r="F14" s="8"/>
      <c r="G14" s="8"/>
      <c r="I14" s="3"/>
      <c r="J14" s="4"/>
      <c r="K14" s="4"/>
      <c r="L14" s="4"/>
      <c r="M14" s="4"/>
      <c r="O14" s="4"/>
      <c r="Q14" s="3"/>
      <c r="S14" s="1"/>
    </row>
    <row r="15" spans="1:19" x14ac:dyDescent="0.2">
      <c r="I15" s="3"/>
      <c r="J15" s="4"/>
      <c r="K15" s="4"/>
      <c r="L15" s="4"/>
      <c r="M15" s="4"/>
      <c r="S15" s="3"/>
    </row>
    <row r="16" spans="1:19" x14ac:dyDescent="0.2">
      <c r="A16" s="4" t="s">
        <v>81</v>
      </c>
      <c r="C16" s="4" t="s">
        <v>85</v>
      </c>
      <c r="D16" s="2" t="s">
        <v>181</v>
      </c>
      <c r="E16" s="4" t="s">
        <v>87</v>
      </c>
      <c r="F16" s="8">
        <f>47+(25.273/60)</f>
        <v>47.421216666666666</v>
      </c>
      <c r="G16" s="7">
        <f>-123-(6.859/60)</f>
        <v>-123.11431666666667</v>
      </c>
      <c r="H16" s="4" t="s">
        <v>93</v>
      </c>
      <c r="I16" s="3" t="s">
        <v>99</v>
      </c>
      <c r="J16" s="4"/>
      <c r="K16" s="4" t="s">
        <v>85</v>
      </c>
      <c r="L16" s="4" t="s">
        <v>30</v>
      </c>
      <c r="M16" s="4" t="s">
        <v>114</v>
      </c>
      <c r="O16" s="4" t="s">
        <v>120</v>
      </c>
      <c r="P16" s="4"/>
      <c r="Q16" s="3" t="s">
        <v>124</v>
      </c>
      <c r="R16" s="3" t="s">
        <v>125</v>
      </c>
      <c r="S16" s="3" t="s">
        <v>126</v>
      </c>
    </row>
    <row r="17" spans="1:19" x14ac:dyDescent="0.2">
      <c r="I17" s="3"/>
      <c r="J17" s="4"/>
      <c r="K17" s="4" t="s">
        <v>85</v>
      </c>
      <c r="L17" s="4" t="s">
        <v>113</v>
      </c>
      <c r="M17" s="4" t="s">
        <v>115</v>
      </c>
      <c r="O17" s="4"/>
      <c r="P17" s="4"/>
      <c r="S17" s="3"/>
    </row>
    <row r="18" spans="1:19" x14ac:dyDescent="0.2">
      <c r="I18" s="3"/>
      <c r="J18" s="4"/>
      <c r="K18" s="4" t="s">
        <v>21</v>
      </c>
      <c r="L18" s="4" t="s">
        <v>27</v>
      </c>
      <c r="M18" s="4" t="s">
        <v>116</v>
      </c>
      <c r="O18" s="4" t="s">
        <v>121</v>
      </c>
      <c r="P18" s="4" t="s">
        <v>43</v>
      </c>
    </row>
    <row r="19" spans="1:19" x14ac:dyDescent="0.2">
      <c r="I19" s="3"/>
      <c r="J19" s="4"/>
      <c r="K19" s="4" t="s">
        <v>21</v>
      </c>
      <c r="L19" s="4" t="s">
        <v>56</v>
      </c>
      <c r="M19" s="4" t="s">
        <v>117</v>
      </c>
      <c r="O19" s="4"/>
      <c r="P19" s="4"/>
    </row>
    <row r="20" spans="1:19" x14ac:dyDescent="0.2">
      <c r="I20" s="3"/>
      <c r="J20" s="4"/>
      <c r="K20" s="4" t="s">
        <v>24</v>
      </c>
      <c r="L20" s="4" t="s">
        <v>69</v>
      </c>
      <c r="M20" s="4" t="s">
        <v>118</v>
      </c>
      <c r="O20" s="4" t="s">
        <v>122</v>
      </c>
      <c r="P20" s="4" t="s">
        <v>43</v>
      </c>
      <c r="Q20" s="3"/>
      <c r="R20" s="3"/>
    </row>
    <row r="21" spans="1:19" x14ac:dyDescent="0.2">
      <c r="B21" s="4"/>
      <c r="D21" s="4"/>
      <c r="F21" s="8"/>
      <c r="G21" s="8"/>
      <c r="I21" s="3"/>
      <c r="J21" s="4"/>
      <c r="K21" s="4" t="s">
        <v>24</v>
      </c>
      <c r="L21" s="4" t="s">
        <v>73</v>
      </c>
      <c r="M21" s="4" t="s">
        <v>119</v>
      </c>
      <c r="O21" s="4"/>
      <c r="Q21" s="3"/>
      <c r="S21" s="3"/>
    </row>
    <row r="22" spans="1:19" x14ac:dyDescent="0.2">
      <c r="I22" s="3"/>
      <c r="J22" s="4"/>
      <c r="K22" s="4"/>
      <c r="L22" s="4"/>
      <c r="M22" s="4"/>
      <c r="O22" s="4"/>
      <c r="S22" s="10"/>
    </row>
    <row r="23" spans="1:19" x14ac:dyDescent="0.2">
      <c r="I23" s="3"/>
      <c r="J23" s="4"/>
      <c r="K23" s="4"/>
      <c r="L23" s="4"/>
      <c r="M23" s="4"/>
      <c r="O23" s="4"/>
      <c r="P23" s="4"/>
      <c r="S23" s="3"/>
    </row>
    <row r="24" spans="1:19" x14ac:dyDescent="0.2">
      <c r="I24" s="3"/>
      <c r="J24" s="4"/>
      <c r="K24" s="4"/>
      <c r="L24" s="4"/>
      <c r="M24" s="4"/>
      <c r="O24" s="4"/>
      <c r="S24" s="3"/>
    </row>
    <row r="25" spans="1:19" x14ac:dyDescent="0.2">
      <c r="I25" s="3"/>
      <c r="J25" s="4"/>
      <c r="K25" s="4"/>
      <c r="L25" s="4"/>
      <c r="M25" s="4"/>
      <c r="O25" s="4"/>
      <c r="P25" s="4"/>
      <c r="S25" s="3"/>
    </row>
    <row r="26" spans="1:19" x14ac:dyDescent="0.2">
      <c r="I26" s="3"/>
      <c r="J26" s="4"/>
      <c r="K26" s="4"/>
      <c r="L26" s="4"/>
      <c r="M26" s="4"/>
      <c r="P26" s="4"/>
      <c r="S26" s="3"/>
    </row>
    <row r="27" spans="1:19" ht="15" x14ac:dyDescent="0.25">
      <c r="A27" s="4" t="s">
        <v>38</v>
      </c>
      <c r="B27" s="4"/>
      <c r="C27" s="4" t="s">
        <v>86</v>
      </c>
      <c r="D27" s="2" t="s">
        <v>181</v>
      </c>
      <c r="E27" s="4" t="s">
        <v>88</v>
      </c>
      <c r="F27" s="8">
        <f>47+(22.257/60)</f>
        <v>47.370950000000001</v>
      </c>
      <c r="G27" s="7">
        <f>-123-(7.195/60)</f>
        <v>-123.11991666666667</v>
      </c>
      <c r="H27" s="4" t="s">
        <v>94</v>
      </c>
      <c r="I27" s="3" t="s">
        <v>100</v>
      </c>
      <c r="J27" s="4"/>
      <c r="K27" s="4" t="s">
        <v>86</v>
      </c>
      <c r="L27" s="4" t="s">
        <v>36</v>
      </c>
      <c r="M27" s="4" t="s">
        <v>128</v>
      </c>
      <c r="O27" s="4" t="s">
        <v>131</v>
      </c>
      <c r="Q27" s="3" t="s">
        <v>133</v>
      </c>
      <c r="R27" s="3" t="s">
        <v>134</v>
      </c>
      <c r="S27" s="11" t="s">
        <v>135</v>
      </c>
    </row>
    <row r="28" spans="1:19" x14ac:dyDescent="0.2">
      <c r="I28" s="3"/>
      <c r="J28" s="4"/>
      <c r="K28" s="4" t="s">
        <v>86</v>
      </c>
      <c r="L28" s="4" t="s">
        <v>32</v>
      </c>
      <c r="M28" s="4" t="s">
        <v>51</v>
      </c>
      <c r="O28" s="4"/>
      <c r="S28" s="3"/>
    </row>
    <row r="29" spans="1:19" x14ac:dyDescent="0.2">
      <c r="I29" s="3"/>
      <c r="J29" s="4"/>
      <c r="K29" s="4" t="s">
        <v>23</v>
      </c>
      <c r="L29" s="4"/>
      <c r="M29" s="4"/>
      <c r="O29" s="4"/>
      <c r="P29" s="4"/>
      <c r="S29" s="3"/>
    </row>
    <row r="30" spans="1:19" x14ac:dyDescent="0.2">
      <c r="I30" s="3"/>
      <c r="J30" s="4"/>
      <c r="K30" s="4" t="s">
        <v>23</v>
      </c>
      <c r="L30" s="4"/>
      <c r="M30" s="4"/>
      <c r="O30" s="4"/>
      <c r="S30" s="3"/>
    </row>
    <row r="31" spans="1:19" x14ac:dyDescent="0.2">
      <c r="I31" s="3"/>
      <c r="J31" s="4"/>
      <c r="K31" s="4" t="s">
        <v>24</v>
      </c>
      <c r="L31" s="4" t="s">
        <v>31</v>
      </c>
      <c r="M31" s="4" t="s">
        <v>129</v>
      </c>
      <c r="O31" s="4" t="s">
        <v>132</v>
      </c>
      <c r="P31" s="4" t="s">
        <v>64</v>
      </c>
    </row>
    <row r="32" spans="1:19" x14ac:dyDescent="0.2">
      <c r="I32" s="3"/>
      <c r="J32" s="4"/>
      <c r="K32" s="4" t="s">
        <v>24</v>
      </c>
      <c r="L32" s="4" t="s">
        <v>127</v>
      </c>
      <c r="M32" s="4" t="s">
        <v>130</v>
      </c>
      <c r="O32" s="4"/>
      <c r="P32" s="4"/>
    </row>
    <row r="33" spans="1:19" x14ac:dyDescent="0.2">
      <c r="I33" s="3"/>
      <c r="J33" s="4"/>
      <c r="K33" s="4"/>
      <c r="L33" s="4"/>
      <c r="M33" s="4"/>
      <c r="O33" s="4"/>
      <c r="P33" s="4"/>
    </row>
    <row r="34" spans="1:19" x14ac:dyDescent="0.2">
      <c r="I34" s="3"/>
      <c r="J34" s="4"/>
      <c r="K34" s="4"/>
      <c r="L34" s="4"/>
      <c r="M34" s="4"/>
      <c r="O34" s="4"/>
      <c r="P34" s="4"/>
    </row>
    <row r="35" spans="1:19" x14ac:dyDescent="0.2">
      <c r="I35" s="3"/>
      <c r="J35" s="4"/>
      <c r="K35" s="4"/>
      <c r="L35" s="4"/>
      <c r="M35" s="4"/>
      <c r="O35" s="4"/>
      <c r="P35" s="4"/>
    </row>
    <row r="36" spans="1:19" x14ac:dyDescent="0.2">
      <c r="A36" s="4" t="s">
        <v>82</v>
      </c>
      <c r="C36" s="4" t="s">
        <v>31</v>
      </c>
      <c r="D36" s="2" t="s">
        <v>181</v>
      </c>
      <c r="E36" s="4" t="s">
        <v>89</v>
      </c>
      <c r="F36" s="8">
        <f>47+(21.75/60)</f>
        <v>47.362499999999997</v>
      </c>
      <c r="G36" s="7">
        <f>-123-(6.058/60)</f>
        <v>-123.10096666666666</v>
      </c>
      <c r="H36" s="4" t="s">
        <v>27</v>
      </c>
      <c r="I36" s="3" t="s">
        <v>101</v>
      </c>
      <c r="J36" s="4"/>
      <c r="K36" s="4" t="s">
        <v>31</v>
      </c>
      <c r="L36" s="4" t="s">
        <v>21</v>
      </c>
      <c r="M36" s="4" t="s">
        <v>137</v>
      </c>
      <c r="O36" s="4" t="s">
        <v>141</v>
      </c>
      <c r="Q36" s="3" t="s">
        <v>144</v>
      </c>
      <c r="R36" s="3" t="s">
        <v>145</v>
      </c>
      <c r="S36" s="3" t="s">
        <v>146</v>
      </c>
    </row>
    <row r="37" spans="1:19" x14ac:dyDescent="0.2">
      <c r="B37" s="4"/>
      <c r="D37" s="4"/>
      <c r="F37" s="8"/>
      <c r="G37" s="8"/>
      <c r="I37" s="3"/>
      <c r="J37" s="4"/>
      <c r="K37" s="4" t="s">
        <v>31</v>
      </c>
      <c r="L37" s="4" t="s">
        <v>39</v>
      </c>
      <c r="M37" s="4" t="s">
        <v>54</v>
      </c>
      <c r="O37" s="4"/>
      <c r="Q37" s="3"/>
      <c r="S37" s="3"/>
    </row>
    <row r="38" spans="1:19" x14ac:dyDescent="0.2">
      <c r="I38" s="3"/>
      <c r="J38" s="4"/>
      <c r="K38" s="4" t="s">
        <v>136</v>
      </c>
      <c r="L38" s="4" t="s">
        <v>35</v>
      </c>
      <c r="M38" s="4" t="s">
        <v>76</v>
      </c>
      <c r="O38" s="4" t="s">
        <v>142</v>
      </c>
      <c r="P38" s="4" t="s">
        <v>43</v>
      </c>
      <c r="S38" s="10"/>
    </row>
    <row r="39" spans="1:19" x14ac:dyDescent="0.2">
      <c r="I39" s="3"/>
      <c r="J39" s="4"/>
      <c r="K39" s="4" t="s">
        <v>136</v>
      </c>
      <c r="L39" s="4" t="s">
        <v>34</v>
      </c>
      <c r="M39" s="4" t="s">
        <v>138</v>
      </c>
      <c r="O39" s="4"/>
      <c r="P39" s="4"/>
      <c r="S39" s="3"/>
    </row>
    <row r="40" spans="1:19" x14ac:dyDescent="0.2">
      <c r="I40" s="3"/>
      <c r="J40" s="4"/>
      <c r="K40" s="4" t="s">
        <v>24</v>
      </c>
      <c r="L40" s="4" t="s">
        <v>38</v>
      </c>
      <c r="M40" s="4" t="s">
        <v>139</v>
      </c>
      <c r="O40" s="4" t="s">
        <v>143</v>
      </c>
      <c r="P40" s="4" t="s">
        <v>43</v>
      </c>
      <c r="S40" s="3"/>
    </row>
    <row r="41" spans="1:19" x14ac:dyDescent="0.2">
      <c r="I41" s="3"/>
      <c r="J41" s="4"/>
      <c r="K41" s="4" t="s">
        <v>24</v>
      </c>
      <c r="L41" s="4" t="s">
        <v>37</v>
      </c>
      <c r="M41" s="4" t="s">
        <v>140</v>
      </c>
      <c r="O41" s="4"/>
      <c r="P41" s="4"/>
      <c r="S41" s="3"/>
    </row>
    <row r="42" spans="1:19" x14ac:dyDescent="0.2">
      <c r="I42" s="3"/>
      <c r="J42" s="4"/>
      <c r="K42" s="4"/>
      <c r="L42" s="4"/>
      <c r="M42" s="4"/>
      <c r="P42" s="4"/>
      <c r="S42" s="3"/>
    </row>
    <row r="43" spans="1:19" x14ac:dyDescent="0.2">
      <c r="B43" s="4"/>
      <c r="D43" s="4"/>
      <c r="F43" s="8"/>
      <c r="G43" s="8"/>
      <c r="I43" s="3"/>
      <c r="J43" s="4"/>
      <c r="K43" s="4"/>
      <c r="L43" s="4"/>
      <c r="M43" s="4"/>
      <c r="O43" s="4"/>
      <c r="Q43" s="3"/>
      <c r="S43" s="1"/>
    </row>
    <row r="44" spans="1:19" x14ac:dyDescent="0.2">
      <c r="A44" s="4" t="s">
        <v>83</v>
      </c>
      <c r="C44" s="4" t="s">
        <v>46</v>
      </c>
      <c r="D44" s="2" t="s">
        <v>181</v>
      </c>
      <c r="E44" s="4" t="s">
        <v>90</v>
      </c>
      <c r="F44" s="8">
        <f>47+(21.395/60)</f>
        <v>47.356583333333333</v>
      </c>
      <c r="G44" s="7">
        <f>-123-(1.392/60)</f>
        <v>-123.0232</v>
      </c>
      <c r="H44" s="4" t="s">
        <v>95</v>
      </c>
      <c r="I44" s="3" t="s">
        <v>102</v>
      </c>
      <c r="J44" s="4"/>
      <c r="K44" s="4" t="s">
        <v>46</v>
      </c>
      <c r="L44" s="4" t="s">
        <v>24</v>
      </c>
      <c r="M44" s="4" t="s">
        <v>147</v>
      </c>
      <c r="O44" s="4" t="s">
        <v>151</v>
      </c>
      <c r="Q44" s="3" t="s">
        <v>153</v>
      </c>
      <c r="R44" s="3" t="s">
        <v>18</v>
      </c>
      <c r="S44" s="3" t="s">
        <v>154</v>
      </c>
    </row>
    <row r="45" spans="1:19" x14ac:dyDescent="0.2">
      <c r="I45" s="3"/>
      <c r="J45" s="4"/>
      <c r="K45" s="4" t="s">
        <v>46</v>
      </c>
      <c r="L45" s="4" t="s">
        <v>33</v>
      </c>
      <c r="M45" s="4" t="s">
        <v>148</v>
      </c>
      <c r="O45" s="4"/>
      <c r="P45" s="4"/>
      <c r="S45" s="3"/>
    </row>
    <row r="46" spans="1:19" x14ac:dyDescent="0.2">
      <c r="I46" s="3"/>
      <c r="J46" s="4"/>
      <c r="K46" s="4" t="s">
        <v>23</v>
      </c>
      <c r="L46" s="4"/>
      <c r="M46" s="4"/>
      <c r="O46" s="4"/>
      <c r="S46" s="3"/>
    </row>
    <row r="47" spans="1:19" x14ac:dyDescent="0.2">
      <c r="I47" s="3"/>
      <c r="J47" s="4"/>
      <c r="K47" s="4" t="s">
        <v>23</v>
      </c>
      <c r="L47" s="4"/>
      <c r="M47" s="4"/>
      <c r="O47" s="4"/>
      <c r="P47" s="4"/>
    </row>
    <row r="48" spans="1:19" x14ac:dyDescent="0.2">
      <c r="I48" s="3"/>
      <c r="J48" s="4"/>
      <c r="K48" s="4" t="s">
        <v>24</v>
      </c>
      <c r="L48" s="4" t="s">
        <v>19</v>
      </c>
      <c r="M48" s="4" t="s">
        <v>149</v>
      </c>
      <c r="O48" s="4" t="s">
        <v>152</v>
      </c>
      <c r="P48" s="4" t="s">
        <v>64</v>
      </c>
    </row>
    <row r="49" spans="1:19" x14ac:dyDescent="0.2">
      <c r="I49" s="3"/>
      <c r="J49" s="4"/>
      <c r="K49" s="4" t="s">
        <v>24</v>
      </c>
      <c r="L49" s="4" t="s">
        <v>20</v>
      </c>
      <c r="M49" s="4" t="s">
        <v>150</v>
      </c>
      <c r="O49" s="4"/>
      <c r="P49" s="4"/>
    </row>
    <row r="50" spans="1:19" x14ac:dyDescent="0.2">
      <c r="I50" s="3"/>
      <c r="J50" s="4"/>
      <c r="K50" s="4"/>
      <c r="L50" s="4"/>
      <c r="M50" s="4"/>
      <c r="O50" s="4"/>
      <c r="P50" s="4"/>
    </row>
    <row r="51" spans="1:19" x14ac:dyDescent="0.2">
      <c r="I51" s="3"/>
      <c r="J51" s="4"/>
      <c r="K51" s="4"/>
      <c r="L51" s="4"/>
      <c r="M51" s="4"/>
      <c r="P51" s="4"/>
    </row>
    <row r="52" spans="1:19" x14ac:dyDescent="0.2">
      <c r="A52" s="4" t="s">
        <v>32</v>
      </c>
      <c r="C52" s="4" t="s">
        <v>73</v>
      </c>
      <c r="D52" s="2" t="s">
        <v>181</v>
      </c>
      <c r="E52" s="4" t="s">
        <v>91</v>
      </c>
      <c r="F52" s="8">
        <f>47+(23.104/60)</f>
        <v>47.385066666666667</v>
      </c>
      <c r="G52" s="7">
        <f>-122-(58.805/60)</f>
        <v>-122.98008333333334</v>
      </c>
      <c r="H52" s="4" t="s">
        <v>96</v>
      </c>
      <c r="I52" s="3" t="s">
        <v>103</v>
      </c>
      <c r="J52" s="4"/>
      <c r="K52" s="4" t="s">
        <v>73</v>
      </c>
      <c r="L52" s="4" t="s">
        <v>155</v>
      </c>
      <c r="M52" s="4" t="s">
        <v>159</v>
      </c>
      <c r="O52" s="4" t="s">
        <v>164</v>
      </c>
      <c r="Q52" s="3" t="s">
        <v>167</v>
      </c>
      <c r="R52" s="3" t="s">
        <v>168</v>
      </c>
      <c r="S52" s="3" t="s">
        <v>135</v>
      </c>
    </row>
    <row r="53" spans="1:19" x14ac:dyDescent="0.2">
      <c r="B53" s="4"/>
      <c r="D53" s="4"/>
      <c r="F53" s="8"/>
      <c r="G53" s="8"/>
      <c r="I53" s="3"/>
      <c r="J53" s="4"/>
      <c r="K53" s="4" t="s">
        <v>73</v>
      </c>
      <c r="L53" s="4" t="s">
        <v>44</v>
      </c>
      <c r="M53" s="4" t="s">
        <v>160</v>
      </c>
      <c r="O53" s="4"/>
      <c r="Q53" s="3"/>
      <c r="S53" s="3"/>
    </row>
    <row r="54" spans="1:19" x14ac:dyDescent="0.2">
      <c r="I54" s="3"/>
      <c r="J54" s="4"/>
      <c r="K54" s="4" t="s">
        <v>136</v>
      </c>
      <c r="L54" s="4" t="s">
        <v>156</v>
      </c>
      <c r="M54" s="4" t="s">
        <v>161</v>
      </c>
      <c r="O54" s="2" t="s">
        <v>165</v>
      </c>
      <c r="P54" s="2" t="s">
        <v>43</v>
      </c>
      <c r="S54" s="10"/>
    </row>
    <row r="55" spans="1:19" x14ac:dyDescent="0.2">
      <c r="I55" s="3"/>
      <c r="J55" s="4"/>
      <c r="K55" s="4" t="s">
        <v>136</v>
      </c>
      <c r="L55" s="4" t="s">
        <v>157</v>
      </c>
      <c r="M55" s="4" t="s">
        <v>162</v>
      </c>
      <c r="O55" s="4"/>
      <c r="P55" s="4"/>
      <c r="S55" s="3"/>
    </row>
    <row r="56" spans="1:19" x14ac:dyDescent="0.2">
      <c r="I56" s="3"/>
      <c r="J56" s="4"/>
      <c r="K56" s="4" t="s">
        <v>24</v>
      </c>
      <c r="L56" s="4" t="s">
        <v>158</v>
      </c>
      <c r="M56" s="4" t="s">
        <v>163</v>
      </c>
      <c r="O56" s="4" t="s">
        <v>166</v>
      </c>
      <c r="P56" s="2" t="s">
        <v>43</v>
      </c>
      <c r="S56" s="3"/>
    </row>
    <row r="57" spans="1:19" x14ac:dyDescent="0.2">
      <c r="I57" s="3"/>
      <c r="J57" s="4"/>
      <c r="K57" s="4" t="s">
        <v>24</v>
      </c>
      <c r="L57" s="4" t="s">
        <v>74</v>
      </c>
      <c r="M57" s="4" t="s">
        <v>28</v>
      </c>
      <c r="O57" s="4"/>
      <c r="P57" s="4"/>
      <c r="S57" s="3"/>
    </row>
    <row r="58" spans="1:19" x14ac:dyDescent="0.2">
      <c r="B58" s="4"/>
      <c r="D58" s="4"/>
      <c r="F58" s="8"/>
      <c r="G58" s="8"/>
      <c r="I58" s="3"/>
      <c r="J58" s="4"/>
      <c r="K58" s="4"/>
      <c r="L58" s="4"/>
      <c r="M58" s="4"/>
      <c r="O58" s="4"/>
      <c r="Q58" s="3"/>
      <c r="S58" s="1"/>
    </row>
    <row r="59" spans="1:19" x14ac:dyDescent="0.2">
      <c r="I59" s="3"/>
      <c r="J59" s="4"/>
      <c r="K59" s="4"/>
      <c r="L59" s="4"/>
      <c r="M59" s="4"/>
      <c r="S59" s="3"/>
    </row>
    <row r="60" spans="1:19" x14ac:dyDescent="0.2">
      <c r="F60" s="8"/>
      <c r="I60" s="3"/>
      <c r="J60" s="4"/>
      <c r="K60" s="4"/>
      <c r="L60" s="4"/>
      <c r="M60" s="4"/>
      <c r="O60" s="4"/>
      <c r="P60" s="4"/>
      <c r="Q60" s="3"/>
      <c r="S60" s="3"/>
    </row>
    <row r="61" spans="1:19" x14ac:dyDescent="0.2">
      <c r="I61" s="3"/>
      <c r="J61" s="4"/>
      <c r="K61" s="4"/>
      <c r="L61" s="4"/>
      <c r="M61" s="4"/>
      <c r="S61" s="3"/>
    </row>
    <row r="62" spans="1:19" x14ac:dyDescent="0.2">
      <c r="I62" s="3"/>
      <c r="J62" s="4"/>
      <c r="K62" s="4"/>
      <c r="L62" s="4"/>
      <c r="M62" s="4"/>
      <c r="O62" s="4"/>
      <c r="P62" s="4"/>
    </row>
    <row r="63" spans="1:19" x14ac:dyDescent="0.2">
      <c r="A63" s="2" t="s">
        <v>30</v>
      </c>
      <c r="C63" s="2" t="s">
        <v>38</v>
      </c>
      <c r="D63" s="2" t="s">
        <v>181</v>
      </c>
      <c r="E63" s="2" t="s">
        <v>92</v>
      </c>
      <c r="F63" s="8">
        <f>47+(23.906/60)</f>
        <v>47.398433333333337</v>
      </c>
      <c r="G63" s="7">
        <f>-122-(55.687/60)</f>
        <v>-122.92811666666667</v>
      </c>
      <c r="H63" s="2" t="s">
        <v>83</v>
      </c>
      <c r="I63" s="3" t="s">
        <v>104</v>
      </c>
      <c r="J63" s="4"/>
      <c r="K63" s="4" t="s">
        <v>38</v>
      </c>
      <c r="L63" s="4" t="s">
        <v>45</v>
      </c>
      <c r="M63" s="4" t="s">
        <v>57</v>
      </c>
      <c r="O63" s="2" t="s">
        <v>176</v>
      </c>
      <c r="P63" s="4"/>
      <c r="Q63" s="5" t="s">
        <v>179</v>
      </c>
      <c r="R63" s="5" t="s">
        <v>53</v>
      </c>
      <c r="S63" s="5" t="s">
        <v>180</v>
      </c>
    </row>
    <row r="64" spans="1:19" x14ac:dyDescent="0.2">
      <c r="I64" s="3"/>
      <c r="J64" s="4"/>
      <c r="K64" s="4" t="s">
        <v>38</v>
      </c>
      <c r="L64" s="4" t="s">
        <v>169</v>
      </c>
      <c r="M64" s="2" t="s">
        <v>77</v>
      </c>
    </row>
    <row r="65" spans="1:19" x14ac:dyDescent="0.2">
      <c r="B65" s="4"/>
      <c r="D65" s="4"/>
      <c r="F65" s="8"/>
      <c r="G65" s="8"/>
      <c r="I65" s="3"/>
      <c r="J65" s="4"/>
      <c r="K65" s="4" t="s">
        <v>136</v>
      </c>
      <c r="L65" s="4" t="s">
        <v>170</v>
      </c>
      <c r="M65" s="4" t="s">
        <v>173</v>
      </c>
      <c r="O65" s="4" t="s">
        <v>177</v>
      </c>
      <c r="P65" s="2" t="s">
        <v>64</v>
      </c>
      <c r="Q65" s="3"/>
      <c r="S65" s="3"/>
    </row>
    <row r="66" spans="1:19" x14ac:dyDescent="0.2">
      <c r="I66" s="3"/>
      <c r="J66" s="4"/>
      <c r="K66" s="4" t="s">
        <v>136</v>
      </c>
      <c r="L66" s="4" t="s">
        <v>171</v>
      </c>
      <c r="M66" s="4" t="s">
        <v>174</v>
      </c>
      <c r="S66" s="10"/>
    </row>
    <row r="67" spans="1:19" x14ac:dyDescent="0.2">
      <c r="F67" s="8"/>
      <c r="I67" s="3"/>
      <c r="J67" s="4"/>
      <c r="K67" s="4" t="s">
        <v>24</v>
      </c>
      <c r="L67" s="4" t="s">
        <v>172</v>
      </c>
      <c r="M67" s="4" t="s">
        <v>75</v>
      </c>
      <c r="O67" s="4" t="s">
        <v>178</v>
      </c>
      <c r="P67" s="4" t="s">
        <v>64</v>
      </c>
      <c r="Q67" s="3"/>
      <c r="S67" s="3"/>
    </row>
    <row r="68" spans="1:19" x14ac:dyDescent="0.2">
      <c r="I68" s="3"/>
      <c r="J68" s="4"/>
      <c r="K68" s="4" t="s">
        <v>24</v>
      </c>
      <c r="L68" s="4" t="s">
        <v>149</v>
      </c>
      <c r="M68" s="4" t="s">
        <v>175</v>
      </c>
      <c r="S68" s="3"/>
    </row>
    <row r="69" spans="1:19" x14ac:dyDescent="0.2">
      <c r="I69" s="3"/>
      <c r="J69" s="4"/>
      <c r="K69" s="4"/>
      <c r="L69" s="4"/>
      <c r="M69" s="4"/>
      <c r="O69" s="4"/>
      <c r="P69" s="4"/>
      <c r="S69" s="3"/>
    </row>
    <row r="70" spans="1:19" x14ac:dyDescent="0.2">
      <c r="B70" s="4"/>
      <c r="D70" s="4"/>
      <c r="F70" s="8"/>
      <c r="G70" s="8"/>
      <c r="I70" s="3"/>
      <c r="J70" s="4"/>
      <c r="K70" s="4"/>
      <c r="L70" s="4"/>
      <c r="M70" s="4"/>
      <c r="O70" s="4"/>
      <c r="Q70" s="3"/>
      <c r="S70" s="1"/>
    </row>
    <row r="71" spans="1:19" x14ac:dyDescent="0.2">
      <c r="I71" s="3"/>
      <c r="J71" s="4"/>
      <c r="K71" s="4"/>
      <c r="L71" s="4"/>
      <c r="M71" s="4"/>
      <c r="S71" s="3"/>
    </row>
    <row r="72" spans="1:19" x14ac:dyDescent="0.2">
      <c r="A72" s="2" t="s">
        <v>73</v>
      </c>
      <c r="I72" s="3"/>
      <c r="J72" s="4"/>
      <c r="K72" s="4"/>
      <c r="L72" s="4"/>
      <c r="M72" s="4"/>
      <c r="O72" s="4"/>
      <c r="P72" s="4"/>
      <c r="S72" s="3"/>
    </row>
    <row r="73" spans="1:19" x14ac:dyDescent="0.2">
      <c r="I73" s="3"/>
      <c r="J73" s="4"/>
      <c r="K73" s="4"/>
      <c r="L73" s="4"/>
      <c r="M73" s="4"/>
      <c r="S73" s="3"/>
    </row>
    <row r="74" spans="1:19" x14ac:dyDescent="0.2">
      <c r="I74" s="3"/>
      <c r="J74" s="4"/>
      <c r="K74" s="4"/>
      <c r="L74" s="4"/>
      <c r="M74" s="4"/>
      <c r="O74" s="4"/>
      <c r="P74" s="4"/>
    </row>
    <row r="75" spans="1:19" x14ac:dyDescent="0.2">
      <c r="I75" s="3"/>
      <c r="J75" s="4"/>
      <c r="K75" s="4"/>
      <c r="L75" s="4"/>
      <c r="M75" s="4"/>
      <c r="P75" s="4"/>
    </row>
    <row r="76" spans="1:19" x14ac:dyDescent="0.2">
      <c r="I76" s="3"/>
      <c r="J76" s="4"/>
      <c r="K76" s="4"/>
      <c r="L76" s="4"/>
    </row>
    <row r="77" spans="1:19" x14ac:dyDescent="0.2">
      <c r="B77" s="4"/>
      <c r="D77" s="4"/>
      <c r="F77" s="8"/>
      <c r="G77" s="8"/>
      <c r="I77" s="3"/>
      <c r="J77" s="4"/>
      <c r="K77" s="4"/>
      <c r="L77" s="4"/>
      <c r="M77" s="4"/>
      <c r="O77" s="4"/>
      <c r="Q77" s="3"/>
      <c r="S77" s="3"/>
    </row>
    <row r="78" spans="1:19" x14ac:dyDescent="0.2">
      <c r="I78" s="3"/>
      <c r="J78" s="4"/>
      <c r="K78" s="4"/>
      <c r="L78" s="4"/>
      <c r="M78" s="4"/>
      <c r="S78" s="10"/>
    </row>
    <row r="79" spans="1:19" x14ac:dyDescent="0.2">
      <c r="I79" s="3"/>
      <c r="J79" s="4"/>
      <c r="K79" s="4"/>
      <c r="L79" s="4"/>
      <c r="M79" s="4"/>
      <c r="O79" s="4"/>
      <c r="P79" s="4"/>
      <c r="S79" s="3"/>
    </row>
    <row r="80" spans="1:19" x14ac:dyDescent="0.2">
      <c r="I80" s="3"/>
      <c r="J80" s="4"/>
      <c r="K80" s="4"/>
      <c r="L80" s="4"/>
      <c r="M80" s="4"/>
      <c r="S80" s="3"/>
    </row>
    <row r="81" spans="2:19" x14ac:dyDescent="0.2">
      <c r="I81" s="3"/>
      <c r="J81" s="4"/>
      <c r="K81" s="4"/>
      <c r="L81" s="4"/>
      <c r="M81" s="4"/>
      <c r="O81" s="4"/>
      <c r="P81" s="4"/>
      <c r="S81" s="3"/>
    </row>
    <row r="82" spans="2:19" x14ac:dyDescent="0.2">
      <c r="B82" s="4"/>
      <c r="D82" s="4"/>
      <c r="F82" s="8"/>
      <c r="G82" s="8"/>
      <c r="I82" s="3"/>
      <c r="J82" s="4"/>
      <c r="K82" s="4"/>
      <c r="L82" s="4"/>
      <c r="M82" s="4"/>
      <c r="O82" s="4"/>
      <c r="Q82" s="3"/>
      <c r="S82" s="1"/>
    </row>
    <row r="83" spans="2:19" x14ac:dyDescent="0.2">
      <c r="I83" s="3"/>
      <c r="J83" s="4"/>
      <c r="K83" s="4"/>
      <c r="L83" s="4"/>
      <c r="M83" s="4"/>
      <c r="S83" s="3"/>
    </row>
    <row r="84" spans="2:19" x14ac:dyDescent="0.2">
      <c r="I84" s="3"/>
      <c r="J84" s="4"/>
      <c r="K84" s="4"/>
      <c r="L84" s="4"/>
      <c r="M84" s="4"/>
      <c r="O84" s="4"/>
      <c r="P84" s="4"/>
      <c r="S84" s="3"/>
    </row>
    <row r="85" spans="2:19" x14ac:dyDescent="0.2">
      <c r="I85" s="3"/>
      <c r="J85" s="4"/>
      <c r="K85" s="4"/>
      <c r="L85" s="4"/>
      <c r="M85" s="4"/>
      <c r="S85" s="3"/>
    </row>
    <row r="86" spans="2:19" x14ac:dyDescent="0.2">
      <c r="I86" s="3"/>
      <c r="J86" s="4"/>
      <c r="K86" s="4"/>
      <c r="L86" s="4"/>
      <c r="M86" s="4"/>
      <c r="O86" s="4"/>
      <c r="P86" s="4"/>
      <c r="S86" s="3"/>
    </row>
    <row r="87" spans="2:19" x14ac:dyDescent="0.2">
      <c r="I87" s="3"/>
      <c r="J87" s="4"/>
      <c r="K87" s="4"/>
      <c r="L87" s="4"/>
      <c r="M87" s="4"/>
      <c r="P87" s="4"/>
      <c r="S87" s="3"/>
    </row>
    <row r="88" spans="2:19" x14ac:dyDescent="0.2">
      <c r="I88" s="3"/>
      <c r="J88" s="4"/>
      <c r="K88" s="4"/>
      <c r="L88" s="4"/>
      <c r="S88" s="3"/>
    </row>
    <row r="89" spans="2:19" x14ac:dyDescent="0.2">
      <c r="B89" s="4"/>
      <c r="D89" s="4"/>
      <c r="F89" s="8"/>
      <c r="G89" s="8"/>
      <c r="I89" s="3"/>
      <c r="J89" s="4"/>
      <c r="K89" s="4"/>
      <c r="L89" s="4"/>
      <c r="M89" s="4"/>
      <c r="O89" s="4"/>
      <c r="Q89" s="3"/>
      <c r="S89" s="3"/>
    </row>
    <row r="90" spans="2:19" x14ac:dyDescent="0.2">
      <c r="I90" s="3"/>
      <c r="J90" s="4"/>
      <c r="K90" s="4"/>
      <c r="L90" s="4"/>
      <c r="M90" s="4"/>
      <c r="S90" s="10"/>
    </row>
    <row r="91" spans="2:19" x14ac:dyDescent="0.2">
      <c r="I91" s="3"/>
      <c r="J91" s="4"/>
      <c r="K91" s="4"/>
      <c r="L91" s="4"/>
      <c r="M91" s="4"/>
      <c r="O91" s="4"/>
      <c r="P91" s="4"/>
      <c r="S91" s="3"/>
    </row>
    <row r="92" spans="2:19" x14ac:dyDescent="0.2">
      <c r="I92" s="3"/>
      <c r="J92" s="4"/>
      <c r="K92" s="4"/>
      <c r="L92" s="4"/>
      <c r="M92" s="4"/>
      <c r="S92" s="3"/>
    </row>
    <row r="93" spans="2:19" x14ac:dyDescent="0.2">
      <c r="I93" s="3"/>
      <c r="J93" s="4"/>
      <c r="K93" s="4"/>
      <c r="L93" s="4"/>
      <c r="M93" s="4"/>
      <c r="O93" s="4"/>
      <c r="P93" s="4"/>
      <c r="S93" s="3"/>
    </row>
    <row r="94" spans="2:19" x14ac:dyDescent="0.2">
      <c r="B94" s="4"/>
      <c r="D94" s="4"/>
      <c r="F94" s="8"/>
      <c r="G94" s="8"/>
      <c r="I94" s="3"/>
      <c r="J94" s="4"/>
      <c r="K94" s="4"/>
      <c r="L94" s="4"/>
      <c r="M94" s="4"/>
      <c r="O94" s="4"/>
      <c r="Q94" s="3"/>
      <c r="S94" s="1"/>
    </row>
    <row r="95" spans="2:19" x14ac:dyDescent="0.2">
      <c r="I95" s="3"/>
      <c r="J95" s="4"/>
      <c r="K95" s="4"/>
      <c r="L95" s="4"/>
      <c r="M95" s="4"/>
      <c r="S95" s="3"/>
    </row>
    <row r="96" spans="2:19" x14ac:dyDescent="0.2">
      <c r="I96" s="3"/>
      <c r="J96" s="4"/>
      <c r="K96" s="4"/>
      <c r="L96" s="4"/>
      <c r="M96" s="4"/>
      <c r="O96" s="4"/>
      <c r="P96" s="4"/>
      <c r="S96" s="3"/>
    </row>
    <row r="97" spans="2:19" x14ac:dyDescent="0.2">
      <c r="I97" s="3"/>
      <c r="J97" s="4"/>
      <c r="K97" s="4"/>
      <c r="L97" s="4"/>
      <c r="M97" s="4"/>
      <c r="S97" s="3"/>
    </row>
    <row r="98" spans="2:19" x14ac:dyDescent="0.2">
      <c r="I98" s="3"/>
      <c r="J98" s="4"/>
      <c r="K98" s="4"/>
      <c r="L98" s="4"/>
      <c r="M98" s="4"/>
      <c r="O98" s="4"/>
      <c r="P98" s="4"/>
      <c r="S98" s="3"/>
    </row>
    <row r="99" spans="2:19" x14ac:dyDescent="0.2">
      <c r="I99" s="3"/>
      <c r="J99" s="4"/>
      <c r="K99" s="4"/>
      <c r="L99" s="4"/>
      <c r="M99" s="4"/>
      <c r="P99" s="4"/>
      <c r="S99" s="3"/>
    </row>
    <row r="100" spans="2:19" x14ac:dyDescent="0.2">
      <c r="I100" s="3"/>
      <c r="J100" s="4"/>
      <c r="K100" s="4"/>
      <c r="L100" s="4"/>
    </row>
    <row r="101" spans="2:19" x14ac:dyDescent="0.2">
      <c r="B101" s="4"/>
      <c r="D101" s="4"/>
      <c r="F101" s="8"/>
      <c r="G101" s="8"/>
      <c r="I101" s="3"/>
      <c r="J101" s="4"/>
      <c r="K101" s="4"/>
      <c r="L101" s="4"/>
      <c r="M101" s="4"/>
      <c r="O101" s="4"/>
      <c r="Q101" s="3"/>
      <c r="S101" s="3"/>
    </row>
    <row r="102" spans="2:19" x14ac:dyDescent="0.2">
      <c r="I102" s="3"/>
      <c r="J102" s="4"/>
      <c r="K102" s="4"/>
      <c r="L102" s="4"/>
      <c r="M102" s="4"/>
      <c r="S102" s="10"/>
    </row>
    <row r="103" spans="2:19" x14ac:dyDescent="0.2">
      <c r="I103" s="3"/>
      <c r="J103" s="4"/>
      <c r="K103" s="4"/>
      <c r="L103" s="4"/>
      <c r="M103" s="4"/>
      <c r="O103" s="4"/>
      <c r="P103" s="4"/>
      <c r="S103" s="3"/>
    </row>
    <row r="104" spans="2:19" x14ac:dyDescent="0.2">
      <c r="I104" s="3"/>
      <c r="J104" s="4"/>
      <c r="K104" s="4"/>
      <c r="L104" s="4"/>
      <c r="M104" s="4"/>
      <c r="S104" s="3"/>
    </row>
    <row r="105" spans="2:19" x14ac:dyDescent="0.2">
      <c r="I105" s="3"/>
      <c r="J105" s="4"/>
      <c r="K105" s="4"/>
      <c r="L105" s="4"/>
      <c r="M105" s="4"/>
      <c r="O105" s="4"/>
      <c r="P105" s="4"/>
      <c r="S105" s="3"/>
    </row>
  </sheetData>
  <printOptions horizontalCentered="1" gridLines="1"/>
  <pageMargins left="0.75" right="0.75" top="1" bottom="1" header="0.5" footer="0.5"/>
  <pageSetup scale="42" fitToHeight="16"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20130517</vt:lpstr>
      <vt:lpstr>template</vt:lpstr>
      <vt:lpstr>Sheet3</vt:lpstr>
    </vt:vector>
  </TitlesOfParts>
  <Company>UWT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cgreen</dc:creator>
  <cp:lastModifiedBy>rwd71</cp:lastModifiedBy>
  <cp:lastPrinted>2013-04-12T22:31:03Z</cp:lastPrinted>
  <dcterms:created xsi:type="dcterms:W3CDTF">2009-03-24T23:22:42Z</dcterms:created>
  <dcterms:modified xsi:type="dcterms:W3CDTF">2014-05-23T22:54:54Z</dcterms:modified>
</cp:coreProperties>
</file>