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05" windowWidth="9180" windowHeight="4875" activeTab="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D15" i="3" l="1"/>
  <c r="AD14" i="3"/>
  <c r="AD13" i="3"/>
  <c r="J6" i="3"/>
  <c r="J7" i="3"/>
  <c r="J8" i="3"/>
  <c r="J10" i="3"/>
  <c r="J11" i="3"/>
  <c r="J13" i="3"/>
  <c r="J14" i="3"/>
  <c r="J15" i="3"/>
  <c r="J17" i="3"/>
  <c r="J18" i="3"/>
  <c r="J19" i="3"/>
  <c r="J21" i="3"/>
  <c r="J22" i="3"/>
  <c r="J23" i="3"/>
  <c r="J25" i="3"/>
  <c r="J26" i="3"/>
  <c r="J27" i="3"/>
  <c r="J29" i="3"/>
  <c r="J30" i="3"/>
  <c r="J31" i="3"/>
  <c r="J33" i="3"/>
  <c r="J34" i="3"/>
  <c r="J35" i="3"/>
  <c r="J37" i="3"/>
  <c r="J38" i="3"/>
  <c r="J39" i="3"/>
  <c r="J41" i="3"/>
  <c r="J42" i="3"/>
  <c r="J43" i="3"/>
  <c r="J45" i="3"/>
  <c r="J46" i="3"/>
  <c r="J47" i="3"/>
  <c r="J49" i="3"/>
  <c r="J50" i="3"/>
  <c r="J51" i="3"/>
  <c r="J53" i="3"/>
  <c r="J54" i="3"/>
  <c r="J55" i="3"/>
  <c r="J57" i="3"/>
  <c r="J58" i="3"/>
  <c r="J59" i="3"/>
  <c r="J61" i="3"/>
  <c r="J62" i="3"/>
  <c r="J63" i="3"/>
  <c r="J69" i="3"/>
  <c r="J70" i="3"/>
  <c r="J71" i="3"/>
  <c r="I34" i="3"/>
  <c r="I35" i="3"/>
  <c r="I37" i="3"/>
  <c r="I38" i="3"/>
  <c r="I39" i="3"/>
  <c r="I41" i="3"/>
  <c r="I42" i="3"/>
  <c r="I43" i="3"/>
  <c r="I45" i="3"/>
  <c r="I46" i="3"/>
  <c r="I47" i="3"/>
  <c r="I49" i="3"/>
  <c r="I50" i="3"/>
  <c r="I51" i="3"/>
  <c r="I53" i="3"/>
  <c r="I54" i="3"/>
  <c r="I55" i="3"/>
  <c r="I57" i="3"/>
  <c r="I58" i="3"/>
  <c r="I59" i="3"/>
  <c r="I61" i="3"/>
  <c r="I62" i="3"/>
  <c r="I63" i="3"/>
  <c r="I65" i="3"/>
  <c r="I66" i="3"/>
  <c r="I67" i="3"/>
  <c r="I69" i="3"/>
  <c r="I70" i="3"/>
  <c r="I71" i="3"/>
  <c r="I7" i="3"/>
  <c r="I8" i="3"/>
  <c r="I10" i="3"/>
  <c r="I11" i="3"/>
  <c r="I13" i="3"/>
  <c r="I14" i="3"/>
  <c r="I15" i="3"/>
  <c r="I17" i="3"/>
  <c r="I18" i="3"/>
  <c r="I19" i="3"/>
  <c r="I21" i="3"/>
  <c r="I22" i="3"/>
  <c r="I23" i="3"/>
  <c r="I25" i="3"/>
  <c r="I26" i="3"/>
  <c r="I27" i="3"/>
  <c r="I29" i="3"/>
  <c r="I30" i="3"/>
  <c r="I31" i="3"/>
  <c r="I33" i="3"/>
  <c r="I6" i="3"/>
</calcChain>
</file>

<file path=xl/sharedStrings.xml><?xml version="1.0" encoding="utf-8"?>
<sst xmlns="http://schemas.openxmlformats.org/spreadsheetml/2006/main" count="137" uniqueCount="55">
  <si>
    <r>
      <t>UW</t>
    </r>
    <r>
      <rPr>
        <sz val="14"/>
        <color indexed="28"/>
        <rFont val="Poster Bodoni ATT"/>
        <family val="1"/>
      </rPr>
      <t>University of Washington Oceanography Technical Services</t>
    </r>
  </si>
  <si>
    <t>School of Oceanography, Box 357940</t>
  </si>
  <si>
    <t>Marine Chemistry Laboratory</t>
  </si>
  <si>
    <t>University of Washington</t>
  </si>
  <si>
    <t>Katherine A. Krogslund, Manager</t>
  </si>
  <si>
    <t>Seattle, WA  98195-7940</t>
  </si>
  <si>
    <t>Phone:</t>
  </si>
  <si>
    <t>(206) 543-9235</t>
  </si>
  <si>
    <t>E-Mail:</t>
  </si>
  <si>
    <t>kkrog@u.washington.edu</t>
  </si>
  <si>
    <t>Nutrient Sample Analyses, Technicon Model AAII</t>
  </si>
  <si>
    <t>Customer:</t>
  </si>
  <si>
    <t>Date:</t>
  </si>
  <si>
    <t xml:space="preserve"> </t>
  </si>
  <si>
    <t>Analyst:</t>
  </si>
  <si>
    <t>Comments:</t>
  </si>
  <si>
    <t>Filename:</t>
  </si>
  <si>
    <r>
      <t>[ PO</t>
    </r>
    <r>
      <rPr>
        <vertAlign val="subscript"/>
        <sz val="10"/>
        <color indexed="12"/>
        <rFont val="Arial"/>
        <family val="2"/>
      </rPr>
      <t>4</t>
    </r>
    <r>
      <rPr>
        <sz val="10"/>
        <color indexed="12"/>
        <rFont val="Arial"/>
        <family val="2"/>
      </rPr>
      <t xml:space="preserve"> ]</t>
    </r>
  </si>
  <si>
    <t>[ Si(OH)4 ]</t>
  </si>
  <si>
    <r>
      <t>[ NO</t>
    </r>
    <r>
      <rPr>
        <vertAlign val="sub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]</t>
    </r>
  </si>
  <si>
    <r>
      <t>[ NO</t>
    </r>
    <r>
      <rPr>
        <vertAlign val="sub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]</t>
    </r>
  </si>
  <si>
    <r>
      <t>[ NH</t>
    </r>
    <r>
      <rPr>
        <vertAlign val="subscript"/>
        <sz val="10"/>
        <color indexed="12"/>
        <rFont val="Arial"/>
        <family val="2"/>
      </rPr>
      <t>4</t>
    </r>
    <r>
      <rPr>
        <sz val="10"/>
        <color indexed="12"/>
        <rFont val="Arial"/>
        <family val="2"/>
      </rPr>
      <t xml:space="preserve"> ]</t>
    </r>
  </si>
  <si>
    <t>Status</t>
  </si>
  <si>
    <t>Factor</t>
  </si>
  <si>
    <t>Refractive Index</t>
  </si>
  <si>
    <t>Synch Time</t>
  </si>
  <si>
    <t>Initial Blank</t>
  </si>
  <si>
    <t>Final Blank</t>
  </si>
  <si>
    <t>Factor Adjustment</t>
  </si>
  <si>
    <t>Total Samples+Blanks+Standards</t>
  </si>
  <si>
    <t>Dilution</t>
  </si>
  <si>
    <r>
      <t>Calculated Values [</t>
    </r>
    <r>
      <rPr>
        <sz val="9.5"/>
        <color indexed="12"/>
        <rFont val="Symbol"/>
        <family val="1"/>
        <charset val="2"/>
      </rPr>
      <t>m</t>
    </r>
    <r>
      <rPr>
        <sz val="10"/>
        <color indexed="12"/>
        <rFont val="Arial"/>
        <family val="2"/>
      </rPr>
      <t>M]</t>
    </r>
  </si>
  <si>
    <t>Seq#</t>
  </si>
  <si>
    <t>Bottle#</t>
  </si>
  <si>
    <t>Sample ID</t>
  </si>
  <si>
    <t>Depth</t>
  </si>
  <si>
    <t>chk</t>
  </si>
  <si>
    <t>actual</t>
  </si>
  <si>
    <t>KAK</t>
  </si>
  <si>
    <t xml:space="preserve">Dr. Cheryl Greengrove  </t>
  </si>
  <si>
    <t>samples from 16 and 17 may 2014</t>
  </si>
  <si>
    <t>TESC 445 Hood Canal</t>
  </si>
  <si>
    <t>green1406</t>
  </si>
  <si>
    <t>swblank</t>
  </si>
  <si>
    <t>Surface</t>
  </si>
  <si>
    <t>Thermocline</t>
  </si>
  <si>
    <t>Bottom</t>
  </si>
  <si>
    <t>Station</t>
  </si>
  <si>
    <t>[ PO4 ]</t>
  </si>
  <si>
    <t>[ NO3 ]</t>
  </si>
  <si>
    <t>[ NO2 ]</t>
  </si>
  <si>
    <t>[DIN]</t>
  </si>
  <si>
    <t>Ratio of N:P</t>
  </si>
  <si>
    <t>N:P</t>
  </si>
  <si>
    <t>Surface [DIN]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</si>
</sst>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00"/>
    <numFmt numFmtId="166" formatCode="0.0"/>
    <numFmt numFmtId="167" formatCode="0.0000"/>
    <numFmt numFmtId="168" formatCode="[$-409]d\-mmm\-yy;@"/>
  </numFmts>
  <fonts count="13">
    <font>
      <sz val="10"/>
      <name val="Arial"/>
    </font>
    <font>
      <sz val="10"/>
      <name val="Arial"/>
      <family val="2"/>
    </font>
    <font>
      <sz val="48"/>
      <color indexed="28"/>
      <name val="Poster Bodoni ATT"/>
      <family val="1"/>
    </font>
    <font>
      <b/>
      <sz val="12"/>
      <name val="Geneva"/>
    </font>
    <font>
      <b/>
      <sz val="12"/>
      <name val="Arial"/>
      <family val="2"/>
    </font>
    <font>
      <i/>
      <sz val="11"/>
      <name val="Geneva"/>
    </font>
    <font>
      <sz val="10"/>
      <name val="Geneva"/>
    </font>
    <font>
      <sz val="10"/>
      <color indexed="12"/>
      <name val="Arial"/>
      <family val="2"/>
    </font>
    <font>
      <sz val="14"/>
      <color indexed="28"/>
      <name val="Poster Bodoni ATT"/>
      <family val="1"/>
    </font>
    <font>
      <vertAlign val="subscript"/>
      <sz val="10"/>
      <color indexed="12"/>
      <name val="Arial"/>
      <family val="2"/>
    </font>
    <font>
      <sz val="9.5"/>
      <color indexed="12"/>
      <name val="Symbol"/>
      <family val="1"/>
      <charset val="2"/>
    </font>
    <font>
      <sz val="10"/>
      <color rgb="FF7030A0"/>
      <name val="Arial"/>
      <family val="2"/>
    </font>
    <font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double">
        <color indexed="12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164" fontId="0" fillId="0" borderId="0" xfId="0" applyNumberFormat="1"/>
    <xf numFmtId="165" fontId="0" fillId="0" borderId="0" xfId="0" applyNumberFormat="1"/>
    <xf numFmtId="0" fontId="6" fillId="0" borderId="0" xfId="0" applyFont="1"/>
    <xf numFmtId="0" fontId="0" fillId="2" borderId="1" xfId="0" applyFill="1" applyBorder="1"/>
    <xf numFmtId="0" fontId="0" fillId="2" borderId="2" xfId="0" applyFill="1" applyBorder="1"/>
    <xf numFmtId="164" fontId="0" fillId="2" borderId="2" xfId="0" applyNumberFormat="1" applyFill="1" applyBorder="1"/>
    <xf numFmtId="0" fontId="0" fillId="2" borderId="3" xfId="0" applyFill="1" applyBorder="1"/>
    <xf numFmtId="0" fontId="0" fillId="2" borderId="0" xfId="0" applyFill="1" applyBorder="1"/>
    <xf numFmtId="164" fontId="0" fillId="2" borderId="0" xfId="0" applyNumberFormat="1" applyFill="1" applyBorder="1"/>
    <xf numFmtId="165" fontId="0" fillId="2" borderId="4" xfId="0" applyNumberFormat="1" applyFill="1" applyBorder="1" applyAlignment="1">
      <alignment horizontal="right"/>
    </xf>
    <xf numFmtId="0" fontId="0" fillId="2" borderId="5" xfId="0" applyFill="1" applyBorder="1"/>
    <xf numFmtId="0" fontId="0" fillId="2" borderId="6" xfId="0" applyFill="1" applyBorder="1" applyAlignment="1">
      <alignment horizontal="left"/>
    </xf>
    <xf numFmtId="164" fontId="0" fillId="2" borderId="6" xfId="0" applyNumberFormat="1" applyFill="1" applyBorder="1" applyAlignment="1">
      <alignment horizontal="left"/>
    </xf>
    <xf numFmtId="0" fontId="0" fillId="0" borderId="1" xfId="0" applyBorder="1"/>
    <xf numFmtId="0" fontId="0" fillId="0" borderId="2" xfId="0" applyBorder="1"/>
    <xf numFmtId="166" fontId="0" fillId="0" borderId="2" xfId="0" applyNumberFormat="1" applyBorder="1"/>
    <xf numFmtId="166" fontId="7" fillId="0" borderId="2" xfId="0" applyNumberFormat="1" applyFont="1" applyBorder="1" applyAlignment="1">
      <alignment horizontal="right"/>
    </xf>
    <xf numFmtId="166" fontId="7" fillId="0" borderId="8" xfId="0" applyNumberFormat="1" applyFont="1" applyBorder="1" applyAlignment="1">
      <alignment horizontal="right"/>
    </xf>
    <xf numFmtId="0" fontId="0" fillId="0" borderId="3" xfId="0" applyBorder="1"/>
    <xf numFmtId="0" fontId="0" fillId="0" borderId="0" xfId="0" applyBorder="1"/>
    <xf numFmtId="166" fontId="0" fillId="0" borderId="0" xfId="0" applyNumberFormat="1" applyBorder="1"/>
    <xf numFmtId="1" fontId="0" fillId="0" borderId="0" xfId="0" applyNumberFormat="1" applyBorder="1"/>
    <xf numFmtId="1" fontId="0" fillId="0" borderId="4" xfId="0" applyNumberFormat="1" applyBorder="1"/>
    <xf numFmtId="167" fontId="0" fillId="0" borderId="0" xfId="0" applyNumberFormat="1" applyBorder="1"/>
    <xf numFmtId="167" fontId="0" fillId="0" borderId="4" xfId="0" applyNumberFormat="1" applyBorder="1"/>
    <xf numFmtId="2" fontId="0" fillId="0" borderId="0" xfId="0" applyNumberFormat="1" applyBorder="1"/>
    <xf numFmtId="2" fontId="0" fillId="0" borderId="4" xfId="0" applyNumberFormat="1" applyBorder="1"/>
    <xf numFmtId="166" fontId="0" fillId="0" borderId="4" xfId="0" applyNumberFormat="1" applyBorder="1"/>
    <xf numFmtId="0" fontId="0" fillId="0" borderId="5" xfId="0" applyBorder="1"/>
    <xf numFmtId="0" fontId="0" fillId="0" borderId="6" xfId="0" applyBorder="1"/>
    <xf numFmtId="166" fontId="0" fillId="0" borderId="6" xfId="0" applyNumberFormat="1" applyBorder="1"/>
    <xf numFmtId="1" fontId="0" fillId="0" borderId="6" xfId="0" applyNumberFormat="1" applyBorder="1"/>
    <xf numFmtId="166" fontId="0" fillId="0" borderId="0" xfId="0" applyNumberFormat="1"/>
    <xf numFmtId="1" fontId="0" fillId="0" borderId="0" xfId="0" applyNumberFormat="1"/>
    <xf numFmtId="0" fontId="7" fillId="0" borderId="0" xfId="0" applyFont="1"/>
    <xf numFmtId="0" fontId="7" fillId="0" borderId="0" xfId="0" applyFont="1" applyAlignment="1">
      <alignment horizontal="right"/>
    </xf>
    <xf numFmtId="166" fontId="7" fillId="0" borderId="0" xfId="0" applyNumberFormat="1" applyFont="1" applyAlignment="1">
      <alignment horizontal="right"/>
    </xf>
    <xf numFmtId="0" fontId="7" fillId="3" borderId="0" xfId="0" applyFont="1" applyFill="1"/>
    <xf numFmtId="166" fontId="7" fillId="3" borderId="0" xfId="0" applyNumberFormat="1" applyFont="1" applyFill="1"/>
    <xf numFmtId="166" fontId="7" fillId="3" borderId="0" xfId="0" applyNumberFormat="1" applyFont="1" applyFill="1" applyAlignment="1">
      <alignment horizontal="center"/>
    </xf>
    <xf numFmtId="0" fontId="7" fillId="0" borderId="9" xfId="0" applyFont="1" applyBorder="1"/>
    <xf numFmtId="0" fontId="7" fillId="0" borderId="9" xfId="0" applyFont="1" applyBorder="1" applyAlignment="1">
      <alignment horizontal="right"/>
    </xf>
    <xf numFmtId="166" fontId="7" fillId="0" borderId="9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5" fontId="0" fillId="0" borderId="0" xfId="0" applyNumberFormat="1"/>
    <xf numFmtId="168" fontId="0" fillId="0" borderId="0" xfId="0" applyNumberFormat="1"/>
    <xf numFmtId="0" fontId="0" fillId="2" borderId="2" xfId="0" applyFill="1" applyBorder="1" applyAlignment="1">
      <alignment horizontal="center"/>
    </xf>
    <xf numFmtId="1" fontId="1" fillId="2" borderId="2" xfId="0" applyNumberFormat="1" applyFont="1" applyFill="1" applyBorder="1"/>
    <xf numFmtId="15" fontId="0" fillId="2" borderId="8" xfId="0" applyNumberFormat="1" applyFill="1" applyBorder="1"/>
    <xf numFmtId="0" fontId="0" fillId="2" borderId="0" xfId="0" applyFill="1" applyBorder="1" applyAlignment="1">
      <alignment horizontal="center"/>
    </xf>
    <xf numFmtId="1" fontId="1" fillId="2" borderId="0" xfId="0" applyNumberFormat="1" applyFont="1" applyFill="1" applyBorder="1"/>
    <xf numFmtId="164" fontId="0" fillId="2" borderId="6" xfId="0" applyNumberForma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1" fontId="0" fillId="0" borderId="2" xfId="0" applyNumberFormat="1" applyBorder="1"/>
    <xf numFmtId="0" fontId="0" fillId="0" borderId="0" xfId="0" applyBorder="1" applyAlignment="1">
      <alignment horizontal="center"/>
    </xf>
    <xf numFmtId="166" fontId="1" fillId="0" borderId="0" xfId="0" applyNumberFormat="1" applyFont="1" applyBorder="1"/>
    <xf numFmtId="166" fontId="1" fillId="0" borderId="4" xfId="0" applyNumberFormat="1" applyFont="1" applyBorder="1"/>
    <xf numFmtId="0" fontId="0" fillId="0" borderId="6" xfId="0" applyBorder="1" applyAlignment="1">
      <alignment horizontal="center"/>
    </xf>
    <xf numFmtId="0" fontId="1" fillId="0" borderId="0" xfId="0" applyFont="1"/>
    <xf numFmtId="16" fontId="0" fillId="0" borderId="0" xfId="0" applyNumberFormat="1" applyAlignment="1">
      <alignment horizontal="center"/>
    </xf>
    <xf numFmtId="2" fontId="0" fillId="0" borderId="0" xfId="0" applyNumberFormat="1"/>
    <xf numFmtId="0" fontId="11" fillId="0" borderId="0" xfId="0" applyFont="1"/>
    <xf numFmtId="15" fontId="11" fillId="0" borderId="0" xfId="0" applyNumberFormat="1" applyFont="1"/>
    <xf numFmtId="16" fontId="11" fillId="0" borderId="0" xfId="0" applyNumberFormat="1" applyFont="1" applyAlignment="1">
      <alignment horizontal="center"/>
    </xf>
    <xf numFmtId="2" fontId="11" fillId="0" borderId="0" xfId="0" applyNumberFormat="1" applyFont="1"/>
    <xf numFmtId="1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6" fontId="1" fillId="0" borderId="0" xfId="0" applyNumberFormat="1" applyFont="1"/>
    <xf numFmtId="2" fontId="1" fillId="0" borderId="0" xfId="0" applyNumberFormat="1" applyFont="1"/>
    <xf numFmtId="166" fontId="7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Si(OH)</a:t>
            </a:r>
            <a:r>
              <a:rPr lang="en-US" baseline="-25000"/>
              <a:t>4</a:t>
            </a:r>
            <a:r>
              <a:rPr lang="en-US"/>
              <a:t> Concentrations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Sheet2!$B$13</c:f>
              <c:strCache>
                <c:ptCount val="1"/>
                <c:pt idx="0">
                  <c:v>Surface</c:v>
                </c:pt>
              </c:strCache>
            </c:strRef>
          </c:tx>
          <c:invertIfNegative val="0"/>
          <c:cat>
            <c:numRef>
              <c:f>Sheet2!$C$12:$S$12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13</c:v>
                </c:pt>
                <c:pt idx="11">
                  <c:v>16</c:v>
                </c:pt>
                <c:pt idx="12">
                  <c:v>18</c:v>
                </c:pt>
                <c:pt idx="13">
                  <c:v>20</c:v>
                </c:pt>
                <c:pt idx="14">
                  <c:v>23</c:v>
                </c:pt>
                <c:pt idx="15">
                  <c:v>25</c:v>
                </c:pt>
                <c:pt idx="16">
                  <c:v>32</c:v>
                </c:pt>
              </c:numCache>
            </c:numRef>
          </c:cat>
          <c:val>
            <c:numRef>
              <c:f>Sheet2!$C$13:$S$13</c:f>
              <c:numCache>
                <c:formatCode>0.00</c:formatCode>
                <c:ptCount val="17"/>
                <c:pt idx="0">
                  <c:v>13.45755675222569</c:v>
                </c:pt>
                <c:pt idx="1">
                  <c:v>7.8916819979188348</c:v>
                </c:pt>
                <c:pt idx="2">
                  <c:v>8.6850039021852243</c:v>
                </c:pt>
                <c:pt idx="3">
                  <c:v>10.179696988091109</c:v>
                </c:pt>
                <c:pt idx="4">
                  <c:v>16.141722222222224</c:v>
                </c:pt>
                <c:pt idx="5">
                  <c:v>72.376877991675343</c:v>
                </c:pt>
                <c:pt idx="6">
                  <c:v>32.517989565267669</c:v>
                </c:pt>
                <c:pt idx="7">
                  <c:v>13.4619802289282</c:v>
                </c:pt>
                <c:pt idx="8">
                  <c:v>17.857995583304426</c:v>
                </c:pt>
                <c:pt idx="9">
                  <c:v>17.803731529656609</c:v>
                </c:pt>
                <c:pt idx="10">
                  <c:v>33.084416793849002</c:v>
                </c:pt>
                <c:pt idx="11">
                  <c:v>71.368364851427913</c:v>
                </c:pt>
                <c:pt idx="12">
                  <c:v>52.627653121748175</c:v>
                </c:pt>
                <c:pt idx="13">
                  <c:v>59.090181916984612</c:v>
                </c:pt>
                <c:pt idx="14">
                  <c:v>89.784426297837911</c:v>
                </c:pt>
                <c:pt idx="15">
                  <c:v>86.8102104578564</c:v>
                </c:pt>
                <c:pt idx="16">
                  <c:v>75.142851063706786</c:v>
                </c:pt>
              </c:numCache>
            </c:numRef>
          </c:val>
        </c:ser>
        <c:ser>
          <c:idx val="1"/>
          <c:order val="1"/>
          <c:tx>
            <c:strRef>
              <c:f>Sheet2!$B$14</c:f>
              <c:strCache>
                <c:ptCount val="1"/>
                <c:pt idx="0">
                  <c:v>Thermocline</c:v>
                </c:pt>
              </c:strCache>
            </c:strRef>
          </c:tx>
          <c:invertIfNegative val="0"/>
          <c:cat>
            <c:numRef>
              <c:f>Sheet2!$C$12:$S$12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13</c:v>
                </c:pt>
                <c:pt idx="11">
                  <c:v>16</c:v>
                </c:pt>
                <c:pt idx="12">
                  <c:v>18</c:v>
                </c:pt>
                <c:pt idx="13">
                  <c:v>20</c:v>
                </c:pt>
                <c:pt idx="14">
                  <c:v>23</c:v>
                </c:pt>
                <c:pt idx="15">
                  <c:v>25</c:v>
                </c:pt>
                <c:pt idx="16">
                  <c:v>32</c:v>
                </c:pt>
              </c:numCache>
            </c:numRef>
          </c:cat>
          <c:val>
            <c:numRef>
              <c:f>Sheet2!$C$14:$S$14</c:f>
              <c:numCache>
                <c:formatCode>0.00</c:formatCode>
                <c:ptCount val="17"/>
                <c:pt idx="0">
                  <c:v>21.351097086368366</c:v>
                </c:pt>
                <c:pt idx="2">
                  <c:v>12.415514764712686</c:v>
                </c:pt>
                <c:pt idx="3">
                  <c:v>36.777039334027059</c:v>
                </c:pt>
                <c:pt idx="4">
                  <c:v>64.44601271823332</c:v>
                </c:pt>
                <c:pt idx="5">
                  <c:v>37.458522014105675</c:v>
                </c:pt>
                <c:pt idx="6">
                  <c:v>40.498559157127993</c:v>
                </c:pt>
                <c:pt idx="7">
                  <c:v>40.541508555902418</c:v>
                </c:pt>
                <c:pt idx="8">
                  <c:v>28.947402705515085</c:v>
                </c:pt>
                <c:pt idx="9">
                  <c:v>11.358536634292982</c:v>
                </c:pt>
                <c:pt idx="10">
                  <c:v>12.537469510926117</c:v>
                </c:pt>
                <c:pt idx="11">
                  <c:v>41.600286148687708</c:v>
                </c:pt>
                <c:pt idx="12">
                  <c:v>20.488407515319693</c:v>
                </c:pt>
                <c:pt idx="13">
                  <c:v>43.016719239218403</c:v>
                </c:pt>
                <c:pt idx="14">
                  <c:v>43.265908376690952</c:v>
                </c:pt>
                <c:pt idx="15">
                  <c:v>19.805935142791075</c:v>
                </c:pt>
                <c:pt idx="16">
                  <c:v>53.596585559024156</c:v>
                </c:pt>
              </c:numCache>
            </c:numRef>
          </c:val>
        </c:ser>
        <c:ser>
          <c:idx val="2"/>
          <c:order val="2"/>
          <c:tx>
            <c:strRef>
              <c:f>Sheet2!$B$15</c:f>
              <c:strCache>
                <c:ptCount val="1"/>
                <c:pt idx="0">
                  <c:v>Bottom</c:v>
                </c:pt>
              </c:strCache>
            </c:strRef>
          </c:tx>
          <c:invertIfNegative val="0"/>
          <c:cat>
            <c:numRef>
              <c:f>Sheet2!$C$12:$S$12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13</c:v>
                </c:pt>
                <c:pt idx="11">
                  <c:v>16</c:v>
                </c:pt>
                <c:pt idx="12">
                  <c:v>18</c:v>
                </c:pt>
                <c:pt idx="13">
                  <c:v>20</c:v>
                </c:pt>
                <c:pt idx="14">
                  <c:v>23</c:v>
                </c:pt>
                <c:pt idx="15">
                  <c:v>25</c:v>
                </c:pt>
                <c:pt idx="16">
                  <c:v>32</c:v>
                </c:pt>
              </c:numCache>
            </c:numRef>
          </c:cat>
          <c:val>
            <c:numRef>
              <c:f>Sheet2!$C$15:$S$15</c:f>
              <c:numCache>
                <c:formatCode>0.00</c:formatCode>
                <c:ptCount val="17"/>
                <c:pt idx="0">
                  <c:v>54.106562319343283</c:v>
                </c:pt>
                <c:pt idx="1">
                  <c:v>7.8788090241646431</c:v>
                </c:pt>
                <c:pt idx="2">
                  <c:v>64.893646670135269</c:v>
                </c:pt>
                <c:pt idx="3">
                  <c:v>69.589550872933273</c:v>
                </c:pt>
                <c:pt idx="4">
                  <c:v>77.087177546537177</c:v>
                </c:pt>
                <c:pt idx="5">
                  <c:v>78.971105723205</c:v>
                </c:pt>
                <c:pt idx="6">
                  <c:v>59.275911174702287</c:v>
                </c:pt>
                <c:pt idx="7">
                  <c:v>113.16317377731529</c:v>
                </c:pt>
                <c:pt idx="8">
                  <c:v>60.683162683547224</c:v>
                </c:pt>
                <c:pt idx="9">
                  <c:v>86.115169927159201</c:v>
                </c:pt>
                <c:pt idx="10">
                  <c:v>115.26130555555554</c:v>
                </c:pt>
                <c:pt idx="11">
                  <c:v>113.81077870852123</c:v>
                </c:pt>
                <c:pt idx="12">
                  <c:v>77.463238958261073</c:v>
                </c:pt>
                <c:pt idx="13">
                  <c:v>109.50322232049948</c:v>
                </c:pt>
                <c:pt idx="14">
                  <c:v>107.14418255867731</c:v>
                </c:pt>
                <c:pt idx="15">
                  <c:v>83.460290640536485</c:v>
                </c:pt>
                <c:pt idx="16">
                  <c:v>96.841423985431817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19776"/>
        <c:axId val="102621952"/>
      </c:barChart>
      <c:catAx>
        <c:axId val="10261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2621952"/>
        <c:crosses val="autoZero"/>
        <c:auto val="1"/>
        <c:lblAlgn val="ctr"/>
        <c:lblOffset val="100"/>
        <c:noMultiLvlLbl val="0"/>
      </c:catAx>
      <c:valAx>
        <c:axId val="102621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[Si(OH)</a:t>
                </a:r>
                <a:r>
                  <a:rPr lang="en-US" baseline="0"/>
                  <a:t>4</a:t>
                </a:r>
                <a:r>
                  <a:rPr lang="en-US"/>
                  <a:t>]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026197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Dissolved Inorganic Nitrogen Concentration &amp; Ratio of Nitrogen to Phosphorous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Sheet3!$L$5</c:f>
              <c:strCache>
                <c:ptCount val="1"/>
                <c:pt idx="0">
                  <c:v>Surface [DIN]</c:v>
                </c:pt>
              </c:strCache>
            </c:strRef>
          </c:tx>
          <c:invertIfNegative val="0"/>
          <c:cat>
            <c:numRef>
              <c:f>Sheet3!$M$4:$AC$4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13</c:v>
                </c:pt>
                <c:pt idx="11">
                  <c:v>16</c:v>
                </c:pt>
                <c:pt idx="12">
                  <c:v>18</c:v>
                </c:pt>
                <c:pt idx="13">
                  <c:v>20</c:v>
                </c:pt>
                <c:pt idx="14">
                  <c:v>23</c:v>
                </c:pt>
                <c:pt idx="15">
                  <c:v>25</c:v>
                </c:pt>
                <c:pt idx="16">
                  <c:v>32</c:v>
                </c:pt>
              </c:numCache>
            </c:numRef>
          </c:cat>
          <c:val>
            <c:numRef>
              <c:f>Sheet3!$M$5:$AC$5</c:f>
              <c:numCache>
                <c:formatCode>General</c:formatCode>
                <c:ptCount val="17"/>
                <c:pt idx="0" formatCode="0.00">
                  <c:v>0.86356160134119564</c:v>
                </c:pt>
                <c:pt idx="1">
                  <c:v>0.27</c:v>
                </c:pt>
                <c:pt idx="2" formatCode="0.00">
                  <c:v>0.16558181061394375</c:v>
                </c:pt>
                <c:pt idx="3" formatCode="0.00">
                  <c:v>0.13080513238524677</c:v>
                </c:pt>
                <c:pt idx="4" formatCode="0.00">
                  <c:v>0.18331999999999984</c:v>
                </c:pt>
                <c:pt idx="5" formatCode="0.00">
                  <c:v>0.19048916753381884</c:v>
                </c:pt>
                <c:pt idx="6" formatCode="0.00">
                  <c:v>0.39385344432882397</c:v>
                </c:pt>
                <c:pt idx="7" formatCode="0.00">
                  <c:v>0.18210547346514033</c:v>
                </c:pt>
                <c:pt idx="8" formatCode="0.00">
                  <c:v>0.17536057232049945</c:v>
                </c:pt>
                <c:pt idx="9" formatCode="0.00">
                  <c:v>0.42672941727367308</c:v>
                </c:pt>
                <c:pt idx="10" formatCode="0.00">
                  <c:v>0.38534576020349148</c:v>
                </c:pt>
                <c:pt idx="11" formatCode="0.00">
                  <c:v>1.4646999953751876</c:v>
                </c:pt>
                <c:pt idx="12" formatCode="0.00">
                  <c:v>0.78835669094693006</c:v>
                </c:pt>
                <c:pt idx="13" formatCode="0.00">
                  <c:v>0.625508819516707</c:v>
                </c:pt>
                <c:pt idx="14" formatCode="0.00">
                  <c:v>0.47778390565383266</c:v>
                </c:pt>
                <c:pt idx="15" formatCode="0.00">
                  <c:v>0.4915864308012487</c:v>
                </c:pt>
                <c:pt idx="16" formatCode="0.00">
                  <c:v>0.42998952480055486</c:v>
                </c:pt>
              </c:numCache>
            </c:numRef>
          </c:val>
        </c:ser>
        <c:ser>
          <c:idx val="2"/>
          <c:order val="1"/>
          <c:tx>
            <c:v>Thermocline [DIN]</c:v>
          </c:tx>
          <c:invertIfNegative val="0"/>
          <c:cat>
            <c:numRef>
              <c:f>Sheet3!$M$4:$AC$4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13</c:v>
                </c:pt>
                <c:pt idx="11">
                  <c:v>16</c:v>
                </c:pt>
                <c:pt idx="12">
                  <c:v>18</c:v>
                </c:pt>
                <c:pt idx="13">
                  <c:v>20</c:v>
                </c:pt>
                <c:pt idx="14">
                  <c:v>23</c:v>
                </c:pt>
                <c:pt idx="15">
                  <c:v>25</c:v>
                </c:pt>
                <c:pt idx="16">
                  <c:v>32</c:v>
                </c:pt>
              </c:numCache>
            </c:numRef>
          </c:cat>
          <c:val>
            <c:numRef>
              <c:f>Sheet3!$M$6:$AC$6</c:f>
              <c:numCache>
                <c:formatCode>General</c:formatCode>
                <c:ptCount val="17"/>
                <c:pt idx="0" formatCode="0.00">
                  <c:v>5.1597678043704471</c:v>
                </c:pt>
                <c:pt idx="2" formatCode="0.00">
                  <c:v>1.9171462145912821</c:v>
                </c:pt>
                <c:pt idx="3" formatCode="0.00">
                  <c:v>0.17573142559833502</c:v>
                </c:pt>
                <c:pt idx="4" formatCode="0.00">
                  <c:v>0.3054263429298183</c:v>
                </c:pt>
                <c:pt idx="5" formatCode="0.00">
                  <c:v>0.12287639264654872</c:v>
                </c:pt>
                <c:pt idx="6" formatCode="0.00">
                  <c:v>0.1053908740894899</c:v>
                </c:pt>
                <c:pt idx="7" formatCode="0.00">
                  <c:v>0.14238734651404755</c:v>
                </c:pt>
                <c:pt idx="8" formatCode="0.00">
                  <c:v>0.1651340270551509</c:v>
                </c:pt>
                <c:pt idx="9" formatCode="0.00">
                  <c:v>0.38826048098046012</c:v>
                </c:pt>
                <c:pt idx="10" formatCode="0.00">
                  <c:v>0.70996486992715924</c:v>
                </c:pt>
                <c:pt idx="11" formatCode="0.00">
                  <c:v>3.0324096311712334</c:v>
                </c:pt>
                <c:pt idx="12" formatCode="0.00">
                  <c:v>1.4107087432073069</c:v>
                </c:pt>
                <c:pt idx="13" formatCode="0.00">
                  <c:v>7.45213162562146</c:v>
                </c:pt>
                <c:pt idx="14" formatCode="0.00">
                  <c:v>0.76856412070759617</c:v>
                </c:pt>
                <c:pt idx="15" formatCode="0.00">
                  <c:v>0.40353678806798449</c:v>
                </c:pt>
                <c:pt idx="16" formatCode="0.00">
                  <c:v>0.68859550815123127</c:v>
                </c:pt>
              </c:numCache>
            </c:numRef>
          </c:val>
        </c:ser>
        <c:ser>
          <c:idx val="3"/>
          <c:order val="2"/>
          <c:tx>
            <c:v>Bottom [DIN]</c:v>
          </c:tx>
          <c:invertIfNegative val="0"/>
          <c:cat>
            <c:numRef>
              <c:f>Sheet3!$M$4:$AC$4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13</c:v>
                </c:pt>
                <c:pt idx="11">
                  <c:v>16</c:v>
                </c:pt>
                <c:pt idx="12">
                  <c:v>18</c:v>
                </c:pt>
                <c:pt idx="13">
                  <c:v>20</c:v>
                </c:pt>
                <c:pt idx="14">
                  <c:v>23</c:v>
                </c:pt>
                <c:pt idx="15">
                  <c:v>25</c:v>
                </c:pt>
                <c:pt idx="16">
                  <c:v>32</c:v>
                </c:pt>
              </c:numCache>
            </c:numRef>
          </c:cat>
          <c:val>
            <c:numRef>
              <c:f>Sheet3!$M$7:$AC$7</c:f>
              <c:numCache>
                <c:formatCode>General</c:formatCode>
                <c:ptCount val="17"/>
                <c:pt idx="0" formatCode="0.00">
                  <c:v>25.674124972829226</c:v>
                </c:pt>
                <c:pt idx="1">
                  <c:v>0.28999999999999998</c:v>
                </c:pt>
                <c:pt idx="2" formatCode="0.00">
                  <c:v>28.412164495317374</c:v>
                </c:pt>
                <c:pt idx="3" formatCode="0.00">
                  <c:v>33.350940210428952</c:v>
                </c:pt>
                <c:pt idx="4" formatCode="0.00">
                  <c:v>30.371531351601345</c:v>
                </c:pt>
                <c:pt idx="5" formatCode="0.00">
                  <c:v>29.968957918834548</c:v>
                </c:pt>
                <c:pt idx="6" formatCode="0.00">
                  <c:v>28.160511948202107</c:v>
                </c:pt>
                <c:pt idx="7" formatCode="0.00">
                  <c:v>30.088132497398544</c:v>
                </c:pt>
                <c:pt idx="8" formatCode="0.00">
                  <c:v>26.194635583304429</c:v>
                </c:pt>
                <c:pt idx="9" formatCode="0.00">
                  <c:v>30.165914630593136</c:v>
                </c:pt>
                <c:pt idx="10" formatCode="0.00">
                  <c:v>29.924142222222223</c:v>
                </c:pt>
                <c:pt idx="11" formatCode="0.00">
                  <c:v>31.010199433460517</c:v>
                </c:pt>
                <c:pt idx="12" formatCode="0.00">
                  <c:v>25.24055427910741</c:v>
                </c:pt>
                <c:pt idx="13" formatCode="0.00">
                  <c:v>29.617006077003122</c:v>
                </c:pt>
                <c:pt idx="14" formatCode="0.00">
                  <c:v>28.576983214244429</c:v>
                </c:pt>
                <c:pt idx="15" formatCode="0.00">
                  <c:v>30.005979024164642</c:v>
                </c:pt>
                <c:pt idx="16" formatCode="0.00">
                  <c:v>29.00326382934443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03200"/>
        <c:axId val="104993536"/>
      </c:barChart>
      <c:scatterChart>
        <c:scatterStyle val="lineMarker"/>
        <c:varyColors val="0"/>
        <c:ser>
          <c:idx val="0"/>
          <c:order val="3"/>
          <c:tx>
            <c:v>Surface N:P</c:v>
          </c:tx>
          <c:spPr>
            <a:ln w="28575">
              <a:noFill/>
            </a:ln>
          </c:spPr>
          <c:yVal>
            <c:numRef>
              <c:f>Sheet3!$N$13:$AD$13</c:f>
              <c:numCache>
                <c:formatCode>General</c:formatCode>
                <c:ptCount val="17"/>
                <c:pt idx="0">
                  <c:v>2.0328160993007129</c:v>
                </c:pt>
                <c:pt idx="1">
                  <c:v>1.9115237620978438</c:v>
                </c:pt>
                <c:pt idx="2">
                  <c:v>1.6757915888224471</c:v>
                </c:pt>
                <c:pt idx="3">
                  <c:v>1.3521430047471199</c:v>
                </c:pt>
                <c:pt idx="4">
                  <c:v>2.2175806451612887</c:v>
                </c:pt>
                <c:pt idx="5">
                  <c:v>2.2520632831193739</c:v>
                </c:pt>
                <c:pt idx="6">
                  <c:v>1.9054495331186694</c:v>
                </c:pt>
                <c:pt idx="7">
                  <c:v>1.0773816017290956</c:v>
                </c:pt>
                <c:pt idx="8">
                  <c:v>1.2998647387620792</c:v>
                </c:pt>
                <c:pt idx="9">
                  <c:v>1.3769034086845642</c:v>
                </c:pt>
                <c:pt idx="10">
                  <c:v>1.0131784081413044</c:v>
                </c:pt>
                <c:pt idx="11">
                  <c:v>3.1917438908185609</c:v>
                </c:pt>
                <c:pt idx="12">
                  <c:v>2.9185910370943939</c:v>
                </c:pt>
                <c:pt idx="13">
                  <c:v>2.3157086826676663</c:v>
                </c:pt>
                <c:pt idx="14">
                  <c:v>2.7754002178811992</c:v>
                </c:pt>
                <c:pt idx="15">
                  <c:v>2.7754002178811992</c:v>
                </c:pt>
                <c:pt idx="16">
                  <c:v>2.7393005965975181</c:v>
                </c:pt>
              </c:numCache>
            </c:numRef>
          </c:yVal>
          <c:smooth val="0"/>
        </c:ser>
        <c:ser>
          <c:idx val="4"/>
          <c:order val="4"/>
          <c:tx>
            <c:v>Thermocline N:P</c:v>
          </c:tx>
          <c:spPr>
            <a:ln w="28575">
              <a:noFill/>
            </a:ln>
          </c:spPr>
          <c:yVal>
            <c:numRef>
              <c:f>Sheet3!$N$14:$AD$14</c:f>
              <c:numCache>
                <c:formatCode>General</c:formatCode>
                <c:ptCount val="17"/>
                <c:pt idx="0">
                  <c:v>5.9766939236115117</c:v>
                </c:pt>
                <c:pt idx="2">
                  <c:v>4.9161285501358964</c:v>
                </c:pt>
                <c:pt idx="3">
                  <c:v>1.751668088376114</c:v>
                </c:pt>
                <c:pt idx="4">
                  <c:v>0.99719344228036133</c:v>
                </c:pt>
                <c:pt idx="5">
                  <c:v>1.5328217417536751</c:v>
                </c:pt>
                <c:pt idx="6">
                  <c:v>0.60484622859700798</c:v>
                </c:pt>
                <c:pt idx="7">
                  <c:v>0.95836211513436143</c:v>
                </c:pt>
                <c:pt idx="8">
                  <c:v>1.443069721086556</c:v>
                </c:pt>
                <c:pt idx="9">
                  <c:v>1.016877471769992</c:v>
                </c:pt>
                <c:pt idx="10">
                  <c:v>1.4902343766210935</c:v>
                </c:pt>
                <c:pt idx="11">
                  <c:v>3.5562712570011414</c:v>
                </c:pt>
                <c:pt idx="12">
                  <c:v>2.0381966715546125</c:v>
                </c:pt>
                <c:pt idx="13">
                  <c:v>10.766864491670963</c:v>
                </c:pt>
                <c:pt idx="14">
                  <c:v>1.3658869011284382</c:v>
                </c:pt>
                <c:pt idx="15">
                  <c:v>1.3658869011284382</c:v>
                </c:pt>
                <c:pt idx="16">
                  <c:v>0.91655844379687679</c:v>
                </c:pt>
              </c:numCache>
            </c:numRef>
          </c:yVal>
          <c:smooth val="0"/>
        </c:ser>
        <c:ser>
          <c:idx val="5"/>
          <c:order val="5"/>
          <c:tx>
            <c:v>Bottom N:P</c:v>
          </c:tx>
          <c:spPr>
            <a:ln w="28575">
              <a:noFill/>
            </a:ln>
          </c:spPr>
          <c:yVal>
            <c:numRef>
              <c:f>Sheet3!$N$15:$AD$15</c:f>
              <c:numCache>
                <c:formatCode>General</c:formatCode>
                <c:ptCount val="17"/>
                <c:pt idx="0">
                  <c:v>11.203772423235602</c:v>
                </c:pt>
                <c:pt idx="1">
                  <c:v>1.6151286375128127</c:v>
                </c:pt>
                <c:pt idx="2">
                  <c:v>10.528377222274978</c:v>
                </c:pt>
                <c:pt idx="3">
                  <c:v>11.505912312840755</c:v>
                </c:pt>
                <c:pt idx="4">
                  <c:v>9.688221018873687</c:v>
                </c:pt>
                <c:pt idx="5">
                  <c:v>9.3789471328518008</c:v>
                </c:pt>
                <c:pt idx="6">
                  <c:v>11.09376490068262</c:v>
                </c:pt>
                <c:pt idx="7">
                  <c:v>9.2287245957807951</c:v>
                </c:pt>
                <c:pt idx="8">
                  <c:v>11.584048956437281</c:v>
                </c:pt>
                <c:pt idx="9">
                  <c:v>9.027824581774814</c:v>
                </c:pt>
                <c:pt idx="10">
                  <c:v>9.0520670529261551</c:v>
                </c:pt>
                <c:pt idx="11">
                  <c:v>10.198251896756144</c:v>
                </c:pt>
                <c:pt idx="12">
                  <c:v>133.29440842411933</c:v>
                </c:pt>
                <c:pt idx="13">
                  <c:v>156.40628413597915</c:v>
                </c:pt>
                <c:pt idx="14">
                  <c:v>11.631333713566505</c:v>
                </c:pt>
                <c:pt idx="15">
                  <c:v>11.631333713566505</c:v>
                </c:pt>
                <c:pt idx="16">
                  <c:v>1.2849367603619972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97632"/>
        <c:axId val="104995456"/>
      </c:scatterChart>
      <c:catAx>
        <c:axId val="10720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993536"/>
        <c:crosses val="autoZero"/>
        <c:auto val="1"/>
        <c:lblAlgn val="ctr"/>
        <c:lblOffset val="100"/>
        <c:noMultiLvlLbl val="0"/>
      </c:catAx>
      <c:valAx>
        <c:axId val="1049935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[DIN] (µM)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07203200"/>
        <c:crosses val="autoZero"/>
        <c:crossBetween val="between"/>
      </c:valAx>
      <c:valAx>
        <c:axId val="1049954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N:P Ratio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997632"/>
        <c:crosses val="max"/>
        <c:crossBetween val="midCat"/>
      </c:valAx>
      <c:valAx>
        <c:axId val="104997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0499545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485775</xdr:colOff>
      <xdr:row>1</xdr:row>
      <xdr:rowOff>4762</xdr:rowOff>
    </xdr:from>
    <xdr:to>
      <xdr:col>29</xdr:col>
      <xdr:colOff>485775</xdr:colOff>
      <xdr:row>20</xdr:row>
      <xdr:rowOff>52387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38099</xdr:colOff>
      <xdr:row>18</xdr:row>
      <xdr:rowOff>4761</xdr:rowOff>
    </xdr:from>
    <xdr:to>
      <xdr:col>21</xdr:col>
      <xdr:colOff>590549</xdr:colOff>
      <xdr:row>48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2" workbookViewId="0">
      <selection activeCell="C21" sqref="C21:J91"/>
    </sheetView>
  </sheetViews>
  <sheetFormatPr defaultRowHeight="12.75"/>
  <cols>
    <col min="10" max="11" width="9.7109375" bestFit="1" customWidth="1"/>
  </cols>
  <sheetData>
    <row r="1" spans="1:11" ht="61.5">
      <c r="A1" s="1" t="s">
        <v>0</v>
      </c>
    </row>
    <row r="2" spans="1:11" ht="15.75">
      <c r="A2" s="2" t="s">
        <v>1</v>
      </c>
      <c r="B2" s="2"/>
      <c r="C2" s="2"/>
      <c r="D2" s="3"/>
      <c r="E2" s="3"/>
      <c r="G2" s="2" t="s">
        <v>2</v>
      </c>
      <c r="H2" s="4"/>
      <c r="I2" s="5"/>
      <c r="J2" s="5"/>
      <c r="K2" s="5"/>
    </row>
    <row r="3" spans="1:11" ht="15.75">
      <c r="A3" s="2" t="s">
        <v>3</v>
      </c>
      <c r="B3" s="2"/>
      <c r="C3" s="2"/>
      <c r="D3" s="3"/>
      <c r="E3" s="3"/>
      <c r="G3" s="3" t="s">
        <v>4</v>
      </c>
      <c r="H3" s="4"/>
      <c r="I3" s="5"/>
      <c r="J3" s="5"/>
      <c r="K3" s="5"/>
    </row>
    <row r="4" spans="1:11" ht="15.75">
      <c r="A4" s="2" t="s">
        <v>5</v>
      </c>
      <c r="B4" s="2"/>
      <c r="C4" s="2"/>
      <c r="D4" s="5"/>
      <c r="E4" s="3"/>
      <c r="G4" s="3" t="s">
        <v>6</v>
      </c>
      <c r="H4" s="4" t="s">
        <v>7</v>
      </c>
      <c r="J4" s="2"/>
      <c r="K4" s="5"/>
    </row>
    <row r="5" spans="1:11" ht="15.75">
      <c r="A5" s="2"/>
      <c r="B5" s="2"/>
      <c r="C5" s="2"/>
      <c r="D5" s="3"/>
      <c r="E5" s="3"/>
      <c r="G5" s="6" t="s">
        <v>8</v>
      </c>
      <c r="H5" s="4" t="s">
        <v>9</v>
      </c>
      <c r="I5" s="5"/>
      <c r="J5" s="5"/>
      <c r="K5" s="5"/>
    </row>
    <row r="6" spans="1:11" ht="15" thickBot="1">
      <c r="A6" s="7" t="s">
        <v>10</v>
      </c>
      <c r="D6" s="8"/>
      <c r="E6" s="8"/>
      <c r="F6" s="8"/>
      <c r="G6" s="9"/>
      <c r="H6" s="10"/>
    </row>
    <row r="7" spans="1:11" ht="13.5" thickTop="1">
      <c r="A7" s="11" t="s">
        <v>11</v>
      </c>
      <c r="B7" s="54"/>
      <c r="C7" s="55" t="s">
        <v>39</v>
      </c>
      <c r="D7" s="13"/>
      <c r="E7" s="13"/>
      <c r="F7" s="13"/>
      <c r="G7" s="13"/>
      <c r="H7" s="12"/>
      <c r="I7" s="13" t="s">
        <v>12</v>
      </c>
      <c r="J7" s="56">
        <v>41788</v>
      </c>
    </row>
    <row r="8" spans="1:11">
      <c r="A8" s="14"/>
      <c r="B8" s="57"/>
      <c r="C8" s="58" t="s">
        <v>40</v>
      </c>
      <c r="D8" s="16"/>
      <c r="E8" s="16"/>
      <c r="F8" s="16"/>
      <c r="G8" s="16"/>
      <c r="H8" s="15"/>
      <c r="I8" s="16" t="s">
        <v>14</v>
      </c>
      <c r="J8" s="17" t="s">
        <v>38</v>
      </c>
    </row>
    <row r="9" spans="1:11" ht="13.5" thickBot="1">
      <c r="A9" s="18" t="s">
        <v>15</v>
      </c>
      <c r="B9" s="59"/>
      <c r="C9" s="60" t="s">
        <v>41</v>
      </c>
      <c r="D9" s="20"/>
      <c r="E9" s="20"/>
      <c r="F9" s="20"/>
      <c r="G9" s="20"/>
      <c r="H9" s="19"/>
      <c r="I9" s="16" t="s">
        <v>16</v>
      </c>
      <c r="J9" s="61" t="s">
        <v>42</v>
      </c>
    </row>
    <row r="10" spans="1:11" ht="16.5" thickTop="1">
      <c r="A10" s="21"/>
      <c r="B10" s="62"/>
      <c r="C10" s="63"/>
      <c r="D10" s="22"/>
      <c r="E10" s="23"/>
      <c r="F10" s="24" t="s">
        <v>17</v>
      </c>
      <c r="G10" s="24" t="s">
        <v>18</v>
      </c>
      <c r="H10" s="24" t="s">
        <v>19</v>
      </c>
      <c r="I10" s="24" t="s">
        <v>20</v>
      </c>
      <c r="J10" s="25" t="s">
        <v>21</v>
      </c>
    </row>
    <row r="11" spans="1:11">
      <c r="A11" s="26"/>
      <c r="B11" s="64"/>
      <c r="C11" s="29" t="s">
        <v>22</v>
      </c>
      <c r="D11" s="27"/>
      <c r="E11" s="28"/>
      <c r="F11" s="29"/>
      <c r="G11" s="29"/>
      <c r="H11" s="29"/>
      <c r="I11" s="29"/>
      <c r="J11" s="30"/>
    </row>
    <row r="12" spans="1:11">
      <c r="A12" s="26"/>
      <c r="B12" s="64"/>
      <c r="C12" s="29" t="s">
        <v>23</v>
      </c>
      <c r="D12" s="27"/>
      <c r="E12" s="28"/>
      <c r="F12" s="31">
        <v>3.9800000000000002E-2</v>
      </c>
      <c r="G12" s="31">
        <v>1.0415000000000001</v>
      </c>
      <c r="H12" s="31">
        <v>0.3569</v>
      </c>
      <c r="I12" s="31">
        <v>3.1800000000000002E-2</v>
      </c>
      <c r="J12" s="32">
        <v>4.7899999999999998E-2</v>
      </c>
    </row>
    <row r="13" spans="1:11">
      <c r="A13" s="26"/>
      <c r="B13" s="64"/>
      <c r="C13" s="29" t="s">
        <v>24</v>
      </c>
      <c r="D13" s="27"/>
      <c r="E13" s="28"/>
      <c r="F13" s="33">
        <v>3.2</v>
      </c>
      <c r="G13" s="33">
        <v>0.5</v>
      </c>
      <c r="H13" s="33">
        <v>0.2</v>
      </c>
      <c r="I13" s="33">
        <v>1.5</v>
      </c>
      <c r="J13" s="34">
        <v>-21.2</v>
      </c>
    </row>
    <row r="14" spans="1:11">
      <c r="A14" s="26"/>
      <c r="B14" s="64"/>
      <c r="C14" s="29" t="s">
        <v>25</v>
      </c>
      <c r="D14" s="27"/>
      <c r="E14" s="28"/>
      <c r="F14" s="28"/>
      <c r="G14" s="28"/>
      <c r="H14" s="28"/>
      <c r="I14" s="28" t="s">
        <v>13</v>
      </c>
      <c r="J14" s="35"/>
    </row>
    <row r="15" spans="1:11">
      <c r="A15" s="26"/>
      <c r="B15" s="64"/>
      <c r="C15" s="29" t="s">
        <v>26</v>
      </c>
      <c r="D15" s="27"/>
      <c r="E15" s="28"/>
      <c r="F15" s="65">
        <v>6</v>
      </c>
      <c r="G15" s="65">
        <v>9.9</v>
      </c>
      <c r="H15" s="65">
        <v>4</v>
      </c>
      <c r="I15" s="65">
        <v>11.1</v>
      </c>
      <c r="J15" s="66">
        <v>28.3</v>
      </c>
    </row>
    <row r="16" spans="1:11">
      <c r="A16" s="26"/>
      <c r="B16" s="64"/>
      <c r="C16" s="29" t="s">
        <v>27</v>
      </c>
      <c r="D16" s="27"/>
      <c r="E16" s="28"/>
      <c r="F16" s="28">
        <v>7</v>
      </c>
      <c r="G16" s="28">
        <v>11</v>
      </c>
      <c r="H16" s="28">
        <v>3.2</v>
      </c>
      <c r="I16" s="28">
        <v>11.8</v>
      </c>
      <c r="J16" s="35">
        <v>29</v>
      </c>
    </row>
    <row r="17" spans="1:11">
      <c r="A17" s="26"/>
      <c r="B17" s="64"/>
      <c r="C17" s="29" t="s">
        <v>28</v>
      </c>
      <c r="D17" s="27"/>
      <c r="E17" s="28"/>
      <c r="F17" s="31">
        <v>4.0399999999999998E-2</v>
      </c>
      <c r="G17" s="31">
        <v>1.0345</v>
      </c>
      <c r="H17" s="31">
        <v>0.37140000000000001</v>
      </c>
      <c r="I17" s="31">
        <v>3.2199999999999999E-2</v>
      </c>
      <c r="J17" s="32">
        <v>5.1200000000000002E-2</v>
      </c>
    </row>
    <row r="18" spans="1:11" ht="13.5" thickBot="1">
      <c r="A18" s="36"/>
      <c r="B18" s="67"/>
      <c r="C18" s="39" t="s">
        <v>29</v>
      </c>
      <c r="D18" s="37"/>
      <c r="E18" s="38"/>
      <c r="F18" s="39">
        <v>93</v>
      </c>
      <c r="G18" s="39">
        <v>93</v>
      </c>
      <c r="H18" s="39">
        <v>93</v>
      </c>
      <c r="I18" s="39">
        <v>93</v>
      </c>
      <c r="J18" s="39">
        <v>93</v>
      </c>
    </row>
    <row r="19" spans="1:11" ht="13.5" thickTop="1">
      <c r="E19" s="40"/>
      <c r="F19" s="41"/>
      <c r="G19" s="41"/>
      <c r="H19" s="41"/>
      <c r="I19" s="41"/>
      <c r="J19" s="41"/>
    </row>
    <row r="20" spans="1:11">
      <c r="A20" s="42"/>
      <c r="B20" s="42"/>
      <c r="C20" s="42"/>
      <c r="D20" s="43"/>
      <c r="E20" s="44" t="s">
        <v>30</v>
      </c>
      <c r="F20" s="45"/>
      <c r="G20" s="46"/>
      <c r="H20" s="47" t="s">
        <v>31</v>
      </c>
      <c r="I20" s="46"/>
      <c r="J20" s="46"/>
    </row>
    <row r="21" spans="1:11" ht="16.5" thickBot="1">
      <c r="A21" s="48" t="s">
        <v>32</v>
      </c>
      <c r="B21" s="48" t="s">
        <v>33</v>
      </c>
      <c r="C21" s="48" t="s">
        <v>34</v>
      </c>
      <c r="D21" s="49" t="s">
        <v>35</v>
      </c>
      <c r="E21" s="50" t="s">
        <v>23</v>
      </c>
      <c r="F21" s="50" t="s">
        <v>17</v>
      </c>
      <c r="G21" s="50" t="s">
        <v>18</v>
      </c>
      <c r="H21" s="50" t="s">
        <v>19</v>
      </c>
      <c r="I21" s="50" t="s">
        <v>20</v>
      </c>
      <c r="J21" s="50" t="s">
        <v>21</v>
      </c>
    </row>
    <row r="22" spans="1:11" ht="13.5" thickTop="1">
      <c r="A22">
        <v>9</v>
      </c>
      <c r="B22" s="68" t="s">
        <v>36</v>
      </c>
      <c r="C22" s="52"/>
      <c r="D22" s="69"/>
      <c r="E22" s="70">
        <v>1</v>
      </c>
      <c r="F22" s="70">
        <v>2.140506638917794</v>
      </c>
      <c r="G22" s="70">
        <v>62.026310822060353</v>
      </c>
      <c r="H22" s="70">
        <v>26.257591259105098</v>
      </c>
      <c r="I22" s="70">
        <v>2.1119335067637879</v>
      </c>
      <c r="J22" s="70">
        <v>1.9592612695109257</v>
      </c>
    </row>
    <row r="23" spans="1:11">
      <c r="A23">
        <v>3</v>
      </c>
      <c r="B23" t="s">
        <v>43</v>
      </c>
      <c r="C23" s="52"/>
      <c r="D23" s="69"/>
      <c r="E23" s="70">
        <v>1</v>
      </c>
      <c r="F23" s="70">
        <v>0.14206518210197713</v>
      </c>
      <c r="G23" s="70">
        <v>1.7332176899063472</v>
      </c>
      <c r="H23" s="70">
        <v>2.4033510718002082</v>
      </c>
      <c r="I23" s="70">
        <v>0.10744551508844953</v>
      </c>
      <c r="J23" s="70">
        <v>-1.084016649323744E-3</v>
      </c>
    </row>
    <row r="24" spans="1:11">
      <c r="A24">
        <v>27</v>
      </c>
      <c r="B24" s="71" t="s">
        <v>37</v>
      </c>
      <c r="C24" s="72"/>
      <c r="D24" s="73"/>
      <c r="E24" s="74">
        <v>1</v>
      </c>
      <c r="F24" s="74">
        <v>2</v>
      </c>
      <c r="G24" s="74">
        <v>60</v>
      </c>
      <c r="H24" s="74">
        <v>24</v>
      </c>
      <c r="I24" s="74">
        <v>2</v>
      </c>
      <c r="J24" s="74">
        <v>2</v>
      </c>
    </row>
    <row r="25" spans="1:11">
      <c r="A25">
        <v>13</v>
      </c>
      <c r="B25" s="75"/>
      <c r="C25" s="76"/>
      <c r="D25" s="77"/>
      <c r="E25" s="40"/>
      <c r="F25" s="70"/>
      <c r="G25" s="70"/>
      <c r="H25" s="70"/>
      <c r="I25" s="70"/>
      <c r="J25" s="70"/>
    </row>
    <row r="26" spans="1:11">
      <c r="A26">
        <v>14</v>
      </c>
      <c r="B26" s="75">
        <v>637</v>
      </c>
      <c r="C26" s="75">
        <v>1</v>
      </c>
      <c r="D26" s="75">
        <v>1</v>
      </c>
      <c r="E26" s="40">
        <v>1</v>
      </c>
      <c r="F26" s="70">
        <v>0.42481048907388136</v>
      </c>
      <c r="G26" s="70">
        <v>13.45755675222569</v>
      </c>
      <c r="H26" s="70">
        <v>0.59737007977800916</v>
      </c>
      <c r="I26" s="70">
        <v>9.2223332177130302E-2</v>
      </c>
      <c r="J26" s="70">
        <v>0.17396818938605615</v>
      </c>
      <c r="K26" s="53">
        <v>41775</v>
      </c>
    </row>
    <row r="27" spans="1:11">
      <c r="A27">
        <v>15</v>
      </c>
      <c r="B27" s="75">
        <v>613</v>
      </c>
      <c r="C27" s="75">
        <v>1</v>
      </c>
      <c r="D27" s="75">
        <v>5</v>
      </c>
      <c r="E27" s="40">
        <v>1</v>
      </c>
      <c r="F27" s="70">
        <v>0.86331471383975034</v>
      </c>
      <c r="G27" s="70">
        <v>21.351097086368366</v>
      </c>
      <c r="H27" s="70">
        <v>4.2478490530697188</v>
      </c>
      <c r="I27" s="70">
        <v>0.1812165868886576</v>
      </c>
      <c r="J27" s="70">
        <v>0.7307021644120707</v>
      </c>
      <c r="K27" s="53">
        <v>41775</v>
      </c>
    </row>
    <row r="28" spans="1:11">
      <c r="A28">
        <v>16</v>
      </c>
      <c r="B28" s="75">
        <v>638</v>
      </c>
      <c r="C28" s="75">
        <v>1</v>
      </c>
      <c r="D28" s="75">
        <v>30</v>
      </c>
      <c r="E28" s="40">
        <v>1</v>
      </c>
      <c r="F28" s="70">
        <v>2.2915607353451266</v>
      </c>
      <c r="G28" s="70">
        <v>54.106562319343283</v>
      </c>
      <c r="H28" s="70">
        <v>23.303109053069715</v>
      </c>
      <c r="I28" s="70">
        <v>0.39452224997109497</v>
      </c>
      <c r="J28" s="70">
        <v>1.976493669788415</v>
      </c>
      <c r="K28" s="53">
        <v>41775</v>
      </c>
    </row>
    <row r="29" spans="1:11">
      <c r="A29">
        <v>17</v>
      </c>
      <c r="B29" s="75" t="s">
        <v>13</v>
      </c>
      <c r="C29" s="75" t="s">
        <v>13</v>
      </c>
      <c r="D29" s="75"/>
      <c r="E29" s="40"/>
      <c r="F29" s="70"/>
      <c r="G29" s="70"/>
      <c r="H29" s="70"/>
      <c r="I29" s="70"/>
      <c r="J29" s="70"/>
      <c r="K29" s="53"/>
    </row>
    <row r="30" spans="1:11">
      <c r="A30">
        <v>18</v>
      </c>
      <c r="B30" s="75">
        <v>623</v>
      </c>
      <c r="C30" s="75">
        <v>2</v>
      </c>
      <c r="D30" s="75">
        <v>1</v>
      </c>
      <c r="E30" s="40">
        <v>1</v>
      </c>
      <c r="F30" s="70">
        <v>0.13996397502601454</v>
      </c>
      <c r="G30" s="70">
        <v>7.8916819979188348</v>
      </c>
      <c r="H30" s="70">
        <v>5.0452133194589063E-2</v>
      </c>
      <c r="I30" s="70">
        <v>5.2443496357960891E-3</v>
      </c>
      <c r="J30" s="70">
        <v>0.21184798126951079</v>
      </c>
      <c r="K30" s="53">
        <v>41775</v>
      </c>
    </row>
    <row r="31" spans="1:11">
      <c r="A31">
        <v>19</v>
      </c>
      <c r="B31" s="75">
        <v>630</v>
      </c>
      <c r="C31" s="75">
        <v>2</v>
      </c>
      <c r="D31" s="75">
        <v>7</v>
      </c>
      <c r="E31" s="40">
        <v>1</v>
      </c>
      <c r="F31" s="78">
        <v>0.17947990287894555</v>
      </c>
      <c r="G31" s="78">
        <v>7.8788090241646431</v>
      </c>
      <c r="H31" s="78">
        <v>5.381112729795369E-2</v>
      </c>
      <c r="I31" s="78">
        <v>5.0050872933287442E-3</v>
      </c>
      <c r="J31" s="78">
        <v>0.23106691640652083</v>
      </c>
      <c r="K31" s="53">
        <v>41775</v>
      </c>
    </row>
    <row r="32" spans="1:11">
      <c r="A32">
        <v>20</v>
      </c>
      <c r="B32" s="75" t="s">
        <v>13</v>
      </c>
      <c r="C32" s="75" t="s">
        <v>13</v>
      </c>
      <c r="D32" s="75"/>
      <c r="E32" s="40"/>
      <c r="F32" s="70"/>
      <c r="G32" s="70"/>
      <c r="H32" s="70"/>
      <c r="I32" s="70"/>
      <c r="J32" s="70"/>
      <c r="K32" s="53"/>
    </row>
    <row r="33" spans="1:11">
      <c r="A33">
        <v>21</v>
      </c>
      <c r="B33" s="75">
        <v>629</v>
      </c>
      <c r="C33" s="75">
        <v>3</v>
      </c>
      <c r="D33" s="75">
        <v>1</v>
      </c>
      <c r="E33" s="40">
        <v>1</v>
      </c>
      <c r="F33" s="70">
        <v>9.8808116545265362E-2</v>
      </c>
      <c r="G33" s="70">
        <v>8.6850039021852243</v>
      </c>
      <c r="H33" s="70">
        <v>0</v>
      </c>
      <c r="I33" s="70">
        <v>-1.851696149843928E-3</v>
      </c>
      <c r="J33" s="70">
        <v>0.16743350676378768</v>
      </c>
      <c r="K33" s="53">
        <v>41775</v>
      </c>
    </row>
    <row r="34" spans="1:11">
      <c r="A34">
        <v>22</v>
      </c>
      <c r="B34" s="75">
        <v>632</v>
      </c>
      <c r="C34" s="75">
        <v>3</v>
      </c>
      <c r="D34" s="75">
        <v>5</v>
      </c>
      <c r="E34" s="40">
        <v>1</v>
      </c>
      <c r="F34" s="70">
        <v>0.3899707249392993</v>
      </c>
      <c r="G34" s="70">
        <v>12.415514764712686</v>
      </c>
      <c r="H34" s="70">
        <v>1.2973037322233782</v>
      </c>
      <c r="I34" s="70">
        <v>6.8076159093536842E-2</v>
      </c>
      <c r="J34" s="70">
        <v>0.55176632327436703</v>
      </c>
      <c r="K34" s="53">
        <v>41775</v>
      </c>
    </row>
    <row r="35" spans="1:11">
      <c r="A35">
        <v>24</v>
      </c>
      <c r="B35" s="75">
        <v>622</v>
      </c>
      <c r="C35" s="75">
        <v>3</v>
      </c>
      <c r="D35" s="75">
        <v>100</v>
      </c>
      <c r="E35" s="40">
        <v>1</v>
      </c>
      <c r="F35" s="70">
        <v>2.6986271383975029</v>
      </c>
      <c r="G35" s="70">
        <v>64.893646670135269</v>
      </c>
      <c r="H35" s="70">
        <v>27.978366337148799</v>
      </c>
      <c r="I35" s="70">
        <v>0.2622239334027055</v>
      </c>
      <c r="J35" s="70">
        <v>0.17157422476586889</v>
      </c>
      <c r="K35" s="53">
        <v>41775</v>
      </c>
    </row>
    <row r="36" spans="1:11">
      <c r="A36">
        <v>25</v>
      </c>
      <c r="B36" s="75" t="s">
        <v>13</v>
      </c>
      <c r="C36" s="75" t="s">
        <v>13</v>
      </c>
      <c r="D36" s="75"/>
      <c r="E36" s="40"/>
      <c r="F36" s="70"/>
      <c r="G36" s="70"/>
      <c r="H36" s="70"/>
      <c r="I36" s="70"/>
      <c r="J36" s="70"/>
      <c r="K36" s="53"/>
    </row>
    <row r="37" spans="1:11">
      <c r="A37">
        <v>26</v>
      </c>
      <c r="B37" s="75">
        <v>621</v>
      </c>
      <c r="C37" s="75">
        <v>5</v>
      </c>
      <c r="D37" s="75">
        <v>1</v>
      </c>
      <c r="E37" s="40">
        <v>1</v>
      </c>
      <c r="F37" s="70">
        <v>9.6739125910509871E-2</v>
      </c>
      <c r="G37" s="70">
        <v>10.179696988091109</v>
      </c>
      <c r="H37" s="70">
        <v>1.1592618799861185E-2</v>
      </c>
      <c r="I37" s="70">
        <v>-3.053927621690369E-3</v>
      </c>
      <c r="J37" s="70">
        <v>0.12226644120707594</v>
      </c>
      <c r="K37" s="53">
        <v>41775</v>
      </c>
    </row>
    <row r="38" spans="1:11">
      <c r="A38">
        <v>27</v>
      </c>
      <c r="B38" s="75">
        <v>606</v>
      </c>
      <c r="C38" s="75">
        <v>5</v>
      </c>
      <c r="D38" s="75">
        <v>5</v>
      </c>
      <c r="E38" s="40">
        <v>1</v>
      </c>
      <c r="F38" s="70">
        <v>0.10032233090530698</v>
      </c>
      <c r="G38" s="70">
        <v>36.777039334027059</v>
      </c>
      <c r="H38" s="70">
        <v>0</v>
      </c>
      <c r="I38" s="70">
        <v>0</v>
      </c>
      <c r="J38" s="70">
        <v>0.17573142559833502</v>
      </c>
      <c r="K38" s="53">
        <v>41775</v>
      </c>
    </row>
    <row r="39" spans="1:11">
      <c r="A39">
        <v>29</v>
      </c>
      <c r="B39" s="51">
        <v>631</v>
      </c>
      <c r="C39" s="75">
        <v>5</v>
      </c>
      <c r="D39" s="75">
        <v>100</v>
      </c>
      <c r="E39" s="40">
        <v>1</v>
      </c>
      <c r="F39" s="70">
        <v>2.8985915504682622</v>
      </c>
      <c r="G39" s="70">
        <v>69.589550872933273</v>
      </c>
      <c r="H39" s="70">
        <v>33.135154956642388</v>
      </c>
      <c r="I39" s="70">
        <v>0.13350030061278761</v>
      </c>
      <c r="J39" s="70">
        <v>8.2284953173777223E-2</v>
      </c>
      <c r="K39" s="53">
        <v>41775</v>
      </c>
    </row>
    <row r="40" spans="1:11">
      <c r="A40" s="68">
        <v>30</v>
      </c>
      <c r="B40" s="79" t="s">
        <v>13</v>
      </c>
      <c r="C40" s="80" t="s">
        <v>13</v>
      </c>
      <c r="D40" s="80"/>
      <c r="E40" s="81"/>
      <c r="F40" s="82"/>
      <c r="G40" s="82"/>
      <c r="H40" s="82"/>
      <c r="I40" s="82"/>
      <c r="J40" s="82"/>
      <c r="K40" s="53"/>
    </row>
    <row r="41" spans="1:11">
      <c r="A41" s="68">
        <v>31</v>
      </c>
      <c r="B41" s="79">
        <v>614</v>
      </c>
      <c r="C41" s="80">
        <v>6</v>
      </c>
      <c r="D41" s="80">
        <v>1</v>
      </c>
      <c r="E41" s="81">
        <v>1</v>
      </c>
      <c r="F41" s="82">
        <v>8.2666666666666652E-2</v>
      </c>
      <c r="G41" s="82">
        <v>16.141722222222224</v>
      </c>
      <c r="H41" s="82">
        <v>3.7953333333333256E-2</v>
      </c>
      <c r="I41" s="82">
        <v>0</v>
      </c>
      <c r="J41" s="82">
        <v>0.14536666666666659</v>
      </c>
      <c r="K41" s="53">
        <v>41775</v>
      </c>
    </row>
    <row r="42" spans="1:11">
      <c r="A42" s="68">
        <v>32</v>
      </c>
      <c r="B42" s="79">
        <v>608</v>
      </c>
      <c r="C42" s="80">
        <v>6</v>
      </c>
      <c r="D42" s="80">
        <v>5</v>
      </c>
      <c r="E42" s="81">
        <v>1</v>
      </c>
      <c r="F42" s="82">
        <v>0.30628595213319459</v>
      </c>
      <c r="G42" s="82">
        <v>64.44601271823332</v>
      </c>
      <c r="H42" s="82">
        <v>0.12433567464446753</v>
      </c>
      <c r="I42" s="82">
        <v>1.1470075153196852E-2</v>
      </c>
      <c r="J42" s="82">
        <v>0.16962059313215391</v>
      </c>
      <c r="K42" s="53">
        <v>41775</v>
      </c>
    </row>
    <row r="43" spans="1:11">
      <c r="A43" s="68">
        <v>34</v>
      </c>
      <c r="B43" s="79">
        <v>616</v>
      </c>
      <c r="C43" s="80">
        <v>6</v>
      </c>
      <c r="D43" s="80">
        <v>120</v>
      </c>
      <c r="E43" s="81">
        <v>1</v>
      </c>
      <c r="F43" s="82">
        <v>3.1348924939299345</v>
      </c>
      <c r="G43" s="82">
        <v>77.087177546537177</v>
      </c>
      <c r="H43" s="82">
        <v>30.335536985778706</v>
      </c>
      <c r="I43" s="82">
        <v>1.4186877095618026E-2</v>
      </c>
      <c r="J43" s="82">
        <v>2.1807488727020475E-2</v>
      </c>
      <c r="K43" s="53">
        <v>41775</v>
      </c>
    </row>
    <row r="44" spans="1:11">
      <c r="A44" s="68">
        <v>35</v>
      </c>
      <c r="B44" s="79" t="s">
        <v>13</v>
      </c>
      <c r="C44" s="80" t="s">
        <v>13</v>
      </c>
      <c r="D44" s="80"/>
      <c r="E44" s="81"/>
      <c r="F44" s="82"/>
      <c r="G44" s="82"/>
      <c r="H44" s="82"/>
      <c r="I44" s="82"/>
      <c r="J44" s="82"/>
      <c r="K44" s="53"/>
    </row>
    <row r="45" spans="1:11">
      <c r="A45" s="68">
        <v>36</v>
      </c>
      <c r="B45" s="79">
        <v>600</v>
      </c>
      <c r="C45" s="80">
        <v>7</v>
      </c>
      <c r="D45" s="80">
        <v>1</v>
      </c>
      <c r="E45" s="81">
        <v>1</v>
      </c>
      <c r="F45" s="82">
        <v>8.4584287200832484E-2</v>
      </c>
      <c r="G45" s="82">
        <v>72.376877991675343</v>
      </c>
      <c r="H45" s="82">
        <v>6.1200145681581608E-2</v>
      </c>
      <c r="I45" s="82">
        <v>0</v>
      </c>
      <c r="J45" s="82">
        <v>0.12928902185223723</v>
      </c>
      <c r="K45" s="53">
        <v>41775</v>
      </c>
    </row>
    <row r="46" spans="1:11">
      <c r="A46" s="68">
        <v>37</v>
      </c>
      <c r="B46" s="79">
        <v>598</v>
      </c>
      <c r="C46" s="80">
        <v>7</v>
      </c>
      <c r="D46" s="80">
        <v>5</v>
      </c>
      <c r="E46" s="81">
        <v>1</v>
      </c>
      <c r="F46" s="82">
        <v>8.0163524106833153E-2</v>
      </c>
      <c r="G46" s="82">
        <v>37.458522014105675</v>
      </c>
      <c r="H46" s="82">
        <v>2.8313534512660388E-2</v>
      </c>
      <c r="I46" s="82">
        <v>0</v>
      </c>
      <c r="J46" s="82">
        <v>9.4562858133888331E-2</v>
      </c>
      <c r="K46" s="53">
        <v>41775</v>
      </c>
    </row>
    <row r="47" spans="1:11">
      <c r="A47" s="68">
        <v>39</v>
      </c>
      <c r="B47" s="79">
        <v>615</v>
      </c>
      <c r="C47" s="80">
        <v>7</v>
      </c>
      <c r="D47" s="79">
        <v>165</v>
      </c>
      <c r="E47" s="81">
        <v>1</v>
      </c>
      <c r="F47" s="82">
        <v>3.195343517169615</v>
      </c>
      <c r="G47" s="82">
        <v>78.971105723205</v>
      </c>
      <c r="H47" s="82">
        <v>29.897838231009366</v>
      </c>
      <c r="I47" s="82">
        <v>6.0944953173777308E-2</v>
      </c>
      <c r="J47" s="82">
        <v>1.0174734651404725E-2</v>
      </c>
      <c r="K47" s="53">
        <v>41775</v>
      </c>
    </row>
    <row r="48" spans="1:11">
      <c r="A48" s="68">
        <v>40</v>
      </c>
      <c r="B48" s="79" t="s">
        <v>13</v>
      </c>
      <c r="C48" s="80" t="s">
        <v>13</v>
      </c>
      <c r="D48" s="79"/>
      <c r="E48" s="81"/>
      <c r="F48" s="82"/>
      <c r="G48" s="82"/>
      <c r="H48" s="82"/>
      <c r="I48" s="82"/>
      <c r="J48" s="82"/>
      <c r="K48" s="53"/>
    </row>
    <row r="49" spans="1:11">
      <c r="A49" s="68">
        <v>41</v>
      </c>
      <c r="B49" s="79">
        <v>590</v>
      </c>
      <c r="C49" s="80">
        <v>8</v>
      </c>
      <c r="D49" s="79">
        <v>1</v>
      </c>
      <c r="E49" s="81">
        <v>1</v>
      </c>
      <c r="F49" s="82">
        <v>0.20669843912591054</v>
      </c>
      <c r="G49" s="82">
        <v>32.517989565267669</v>
      </c>
      <c r="H49" s="82">
        <v>6.8536066597294359E-2</v>
      </c>
      <c r="I49" s="82">
        <v>0</v>
      </c>
      <c r="J49" s="82">
        <v>0.32531737773152958</v>
      </c>
      <c r="K49" s="53">
        <v>41775</v>
      </c>
    </row>
    <row r="50" spans="1:11">
      <c r="A50" s="68">
        <v>42</v>
      </c>
      <c r="B50" s="79">
        <v>599</v>
      </c>
      <c r="C50" s="80">
        <v>8</v>
      </c>
      <c r="D50" s="79">
        <v>5</v>
      </c>
      <c r="E50" s="81">
        <v>1</v>
      </c>
      <c r="F50" s="82">
        <v>0.17424407908428718</v>
      </c>
      <c r="G50" s="82">
        <v>40.498559157127993</v>
      </c>
      <c r="H50" s="82">
        <v>4.1980072840790736E-2</v>
      </c>
      <c r="I50" s="82">
        <v>0</v>
      </c>
      <c r="J50" s="82">
        <v>6.3410801248699161E-2</v>
      </c>
      <c r="K50" s="53">
        <v>41775</v>
      </c>
    </row>
    <row r="51" spans="1:11">
      <c r="A51" s="68">
        <v>43</v>
      </c>
      <c r="B51" s="79">
        <v>3048</v>
      </c>
      <c r="C51" s="80">
        <v>8</v>
      </c>
      <c r="D51" s="79">
        <v>35</v>
      </c>
      <c r="E51" s="81">
        <v>1</v>
      </c>
      <c r="F51" s="82">
        <v>2.53840893513701</v>
      </c>
      <c r="G51" s="82">
        <v>59.275911174702287</v>
      </c>
      <c r="H51" s="82">
        <v>28.091201879986126</v>
      </c>
      <c r="I51" s="82">
        <v>4.082379697074804E-2</v>
      </c>
      <c r="J51" s="82">
        <v>2.8486271245230566E-2</v>
      </c>
      <c r="K51" s="53">
        <v>41775</v>
      </c>
    </row>
    <row r="52" spans="1:11">
      <c r="A52" s="68">
        <v>44</v>
      </c>
      <c r="B52" s="79" t="s">
        <v>13</v>
      </c>
      <c r="C52" s="80" t="s">
        <v>13</v>
      </c>
      <c r="D52" s="79"/>
      <c r="E52" s="81"/>
      <c r="F52" s="82"/>
      <c r="G52" s="82"/>
      <c r="H52" s="82"/>
      <c r="I52" s="82"/>
      <c r="J52" s="82"/>
      <c r="K52" s="53"/>
    </row>
    <row r="53" spans="1:11">
      <c r="A53" s="68">
        <v>45</v>
      </c>
      <c r="B53" s="79">
        <v>3064</v>
      </c>
      <c r="C53" s="80">
        <v>9</v>
      </c>
      <c r="D53" s="79">
        <v>1</v>
      </c>
      <c r="E53" s="81">
        <v>1</v>
      </c>
      <c r="F53" s="82">
        <v>0.16902597294484914</v>
      </c>
      <c r="G53" s="82">
        <v>13.4619802289282</v>
      </c>
      <c r="H53" s="82">
        <v>5.5329864724245559E-2</v>
      </c>
      <c r="I53" s="82">
        <v>0</v>
      </c>
      <c r="J53" s="82">
        <v>0.12677560874089477</v>
      </c>
      <c r="K53" s="53">
        <v>41775</v>
      </c>
    </row>
    <row r="54" spans="1:11">
      <c r="A54" s="68">
        <v>46</v>
      </c>
      <c r="B54" s="79">
        <v>591</v>
      </c>
      <c r="C54" s="80">
        <v>9</v>
      </c>
      <c r="D54" s="79">
        <v>5</v>
      </c>
      <c r="E54" s="81">
        <v>1</v>
      </c>
      <c r="F54" s="82">
        <v>0.14857363857093306</v>
      </c>
      <c r="G54" s="82">
        <v>40.541508555902418</v>
      </c>
      <c r="H54" s="82">
        <v>5.5519483177245768E-2</v>
      </c>
      <c r="I54" s="82">
        <v>0</v>
      </c>
      <c r="J54" s="82">
        <v>8.6867863336801771E-2</v>
      </c>
      <c r="K54" s="53">
        <v>41775</v>
      </c>
    </row>
    <row r="55" spans="1:11">
      <c r="A55" s="68">
        <v>48</v>
      </c>
      <c r="B55" s="79">
        <v>605</v>
      </c>
      <c r="C55" s="80">
        <v>9</v>
      </c>
      <c r="D55" s="79">
        <v>135</v>
      </c>
      <c r="E55" s="81">
        <v>1</v>
      </c>
      <c r="F55" s="82">
        <v>3.260269843912591</v>
      </c>
      <c r="G55" s="82">
        <v>113.16317377731529</v>
      </c>
      <c r="H55" s="82">
        <v>29.975514058272633</v>
      </c>
      <c r="I55" s="82">
        <v>9.0857023933402739E-2</v>
      </c>
      <c r="J55" s="82">
        <v>2.1761415192507839E-2</v>
      </c>
      <c r="K55" s="53">
        <v>41775</v>
      </c>
    </row>
    <row r="56" spans="1:11">
      <c r="A56" s="68">
        <v>49</v>
      </c>
      <c r="B56" s="79" t="s">
        <v>13</v>
      </c>
      <c r="C56" s="80" t="s">
        <v>13</v>
      </c>
      <c r="D56" s="79"/>
      <c r="E56" s="81"/>
      <c r="F56" s="82"/>
      <c r="G56" s="82"/>
      <c r="H56" s="82"/>
      <c r="I56" s="82"/>
      <c r="J56" s="82"/>
      <c r="K56" s="53"/>
    </row>
    <row r="57" spans="1:11">
      <c r="A57" s="68">
        <v>50</v>
      </c>
      <c r="B57" s="79">
        <v>624</v>
      </c>
      <c r="C57" s="80">
        <v>10</v>
      </c>
      <c r="D57" s="79">
        <v>1</v>
      </c>
      <c r="E57" s="81">
        <v>1</v>
      </c>
      <c r="F57" s="82">
        <v>0.13490678459937561</v>
      </c>
      <c r="G57" s="82">
        <v>17.857995583304426</v>
      </c>
      <c r="H57" s="82">
        <v>0.05</v>
      </c>
      <c r="I57" s="82">
        <v>0</v>
      </c>
      <c r="J57" s="82">
        <v>0.12536057232049946</v>
      </c>
      <c r="K57" s="53">
        <v>41775</v>
      </c>
    </row>
    <row r="58" spans="1:11">
      <c r="A58" s="68">
        <v>51</v>
      </c>
      <c r="B58" s="79">
        <v>607</v>
      </c>
      <c r="C58" s="80">
        <v>10</v>
      </c>
      <c r="D58" s="79">
        <v>5</v>
      </c>
      <c r="E58" s="81">
        <v>1</v>
      </c>
      <c r="F58" s="82">
        <v>0.11443246618106132</v>
      </c>
      <c r="G58" s="82">
        <v>28.947402705515085</v>
      </c>
      <c r="H58" s="82">
        <v>0.05</v>
      </c>
      <c r="I58" s="82">
        <v>0</v>
      </c>
      <c r="J58" s="82">
        <v>0.1151340270551509</v>
      </c>
      <c r="K58" s="53">
        <v>41775</v>
      </c>
    </row>
    <row r="59" spans="1:11">
      <c r="A59" s="68">
        <v>52</v>
      </c>
      <c r="B59" s="79">
        <v>597</v>
      </c>
      <c r="C59" s="80">
        <v>10</v>
      </c>
      <c r="D59" s="79">
        <v>20</v>
      </c>
      <c r="E59" s="81">
        <v>1</v>
      </c>
      <c r="F59" s="82">
        <v>2.2612676864377383</v>
      </c>
      <c r="G59" s="82">
        <v>60.683162683547224</v>
      </c>
      <c r="H59" s="82">
        <v>24.561449184876864</v>
      </c>
      <c r="I59" s="82">
        <v>0.349333321771303</v>
      </c>
      <c r="J59" s="82">
        <v>1.2838530766562606</v>
      </c>
      <c r="K59" s="53">
        <v>41775</v>
      </c>
    </row>
    <row r="60" spans="1:11">
      <c r="A60" s="68">
        <v>53</v>
      </c>
      <c r="B60" s="79" t="s">
        <v>13</v>
      </c>
      <c r="C60" s="80" t="s">
        <v>13</v>
      </c>
      <c r="D60" s="79"/>
      <c r="E60" s="81"/>
      <c r="F60" s="82"/>
      <c r="G60" s="82"/>
      <c r="H60" s="82"/>
      <c r="I60" s="82"/>
      <c r="J60" s="82"/>
      <c r="K60" s="53"/>
    </row>
    <row r="61" spans="1:11">
      <c r="A61" s="68">
        <v>54</v>
      </c>
      <c r="B61" s="79">
        <v>617</v>
      </c>
      <c r="C61" s="80">
        <v>11</v>
      </c>
      <c r="D61" s="79">
        <v>1</v>
      </c>
      <c r="E61" s="81">
        <v>1</v>
      </c>
      <c r="F61" s="82">
        <v>0.30991964620187301</v>
      </c>
      <c r="G61" s="82">
        <v>17.803731529656609</v>
      </c>
      <c r="H61" s="82">
        <v>0.10324597294484897</v>
      </c>
      <c r="I61" s="82">
        <v>0</v>
      </c>
      <c r="J61" s="82">
        <v>0.32348344432882409</v>
      </c>
      <c r="K61" s="53">
        <v>41776</v>
      </c>
    </row>
    <row r="62" spans="1:11">
      <c r="A62" s="68">
        <v>55</v>
      </c>
      <c r="B62" s="79">
        <v>628</v>
      </c>
      <c r="C62" s="80">
        <v>11</v>
      </c>
      <c r="D62" s="79">
        <v>5</v>
      </c>
      <c r="E62" s="81">
        <v>1</v>
      </c>
      <c r="F62" s="82">
        <v>0.38181638570933052</v>
      </c>
      <c r="G62" s="82">
        <v>11.358536634292982</v>
      </c>
      <c r="H62" s="82">
        <v>9.3858487686437703E-2</v>
      </c>
      <c r="I62" s="82">
        <v>5.9594889582610571E-3</v>
      </c>
      <c r="J62" s="82">
        <v>0.28844250433576135</v>
      </c>
      <c r="K62" s="53">
        <v>41776</v>
      </c>
    </row>
    <row r="63" spans="1:11">
      <c r="A63">
        <v>57</v>
      </c>
      <c r="B63" s="51">
        <v>619</v>
      </c>
      <c r="C63" s="75">
        <v>11</v>
      </c>
      <c r="D63" s="51">
        <v>146</v>
      </c>
      <c r="E63" s="40">
        <v>1</v>
      </c>
      <c r="F63" s="70">
        <v>3.3414378355879291</v>
      </c>
      <c r="G63" s="70">
        <v>86.115169927159201</v>
      </c>
      <c r="H63" s="70">
        <v>29.945193694068681</v>
      </c>
      <c r="I63" s="70">
        <v>8.2387075962538997E-2</v>
      </c>
      <c r="J63" s="70">
        <v>0.13833386056191463</v>
      </c>
      <c r="K63" s="53">
        <v>41776</v>
      </c>
    </row>
    <row r="64" spans="1:11">
      <c r="A64" s="68">
        <v>58</v>
      </c>
      <c r="B64" s="79" t="s">
        <v>13</v>
      </c>
      <c r="C64" s="80"/>
      <c r="D64" s="79"/>
      <c r="E64" s="81"/>
      <c r="F64" s="82"/>
      <c r="G64" s="82"/>
      <c r="H64" s="82"/>
      <c r="I64" s="82"/>
      <c r="J64" s="82"/>
      <c r="K64" s="53"/>
    </row>
    <row r="65" spans="1:11">
      <c r="A65" s="68">
        <v>59</v>
      </c>
      <c r="B65" s="79">
        <v>620</v>
      </c>
      <c r="C65" s="80">
        <v>13</v>
      </c>
      <c r="D65" s="79">
        <v>1</v>
      </c>
      <c r="E65" s="81">
        <v>1</v>
      </c>
      <c r="F65" s="82">
        <v>0.38033356919875128</v>
      </c>
      <c r="G65" s="82">
        <v>33.084416793849002</v>
      </c>
      <c r="H65" s="82">
        <v>0.11399838362816499</v>
      </c>
      <c r="I65" s="82">
        <v>-1.4131229043820338E-3</v>
      </c>
      <c r="J65" s="82">
        <v>0.27276049947970854</v>
      </c>
      <c r="K65" s="53">
        <v>41776</v>
      </c>
    </row>
    <row r="66" spans="1:11">
      <c r="A66" s="68">
        <v>60</v>
      </c>
      <c r="B66" s="79">
        <v>640</v>
      </c>
      <c r="C66" s="80">
        <v>13</v>
      </c>
      <c r="D66" s="79">
        <v>5</v>
      </c>
      <c r="E66" s="81">
        <v>1</v>
      </c>
      <c r="F66" s="82">
        <v>0.47641155046826217</v>
      </c>
      <c r="G66" s="82">
        <v>12.537469510926117</v>
      </c>
      <c r="H66" s="82">
        <v>0.23829388137356924</v>
      </c>
      <c r="I66" s="82">
        <v>2.3991841831425588E-2</v>
      </c>
      <c r="J66" s="82">
        <v>0.44767914672216447</v>
      </c>
      <c r="K66" s="53">
        <v>41776</v>
      </c>
    </row>
    <row r="67" spans="1:11">
      <c r="A67">
        <v>62</v>
      </c>
      <c r="B67" s="51">
        <v>609</v>
      </c>
      <c r="C67" s="75">
        <v>13</v>
      </c>
      <c r="D67" s="51">
        <v>114</v>
      </c>
      <c r="E67" s="40">
        <v>1</v>
      </c>
      <c r="F67" s="70">
        <v>3.3057799999999995</v>
      </c>
      <c r="G67" s="70">
        <v>115.26130555555554</v>
      </c>
      <c r="H67" s="70">
        <v>29.793339999999997</v>
      </c>
      <c r="I67" s="70">
        <v>9.4062222222222228E-2</v>
      </c>
      <c r="J67" s="70">
        <v>3.6740000000000043E-2</v>
      </c>
      <c r="K67" s="53">
        <v>41776</v>
      </c>
    </row>
    <row r="68" spans="1:11">
      <c r="A68">
        <v>63</v>
      </c>
      <c r="B68" s="51" t="s">
        <v>13</v>
      </c>
      <c r="C68" s="75"/>
      <c r="D68" s="51" t="s">
        <v>13</v>
      </c>
      <c r="E68" s="40"/>
      <c r="F68" s="70"/>
      <c r="G68" s="70"/>
      <c r="H68" s="70"/>
      <c r="I68" s="70"/>
      <c r="J68" s="70"/>
      <c r="K68" s="53"/>
    </row>
    <row r="69" spans="1:11">
      <c r="A69">
        <v>64</v>
      </c>
      <c r="B69" s="51">
        <v>594</v>
      </c>
      <c r="C69" s="75">
        <v>16</v>
      </c>
      <c r="D69" s="51">
        <v>1</v>
      </c>
      <c r="E69" s="40">
        <v>1</v>
      </c>
      <c r="F69" s="70">
        <v>0.45890273326396114</v>
      </c>
      <c r="G69" s="70">
        <v>71.368364851427913</v>
      </c>
      <c r="H69" s="70">
        <v>0.48206678459937552</v>
      </c>
      <c r="I69" s="70">
        <v>1.3416429645045662E-2</v>
      </c>
      <c r="J69" s="70">
        <v>0.96921678113076648</v>
      </c>
      <c r="K69" s="53">
        <v>41776</v>
      </c>
    </row>
    <row r="70" spans="1:11">
      <c r="A70">
        <v>65</v>
      </c>
      <c r="B70" s="51">
        <v>601</v>
      </c>
      <c r="C70" s="51">
        <v>16</v>
      </c>
      <c r="D70" s="51">
        <v>5</v>
      </c>
      <c r="E70" s="40">
        <v>1</v>
      </c>
      <c r="F70" s="70">
        <v>0.85269356919875139</v>
      </c>
      <c r="G70" s="70">
        <v>41.600286148687708</v>
      </c>
      <c r="H70" s="70">
        <v>1.1794555879292401</v>
      </c>
      <c r="I70" s="70">
        <v>9.016773731067175E-2</v>
      </c>
      <c r="J70" s="70">
        <v>1.7627863059313216</v>
      </c>
      <c r="K70" s="53">
        <v>41776</v>
      </c>
    </row>
    <row r="71" spans="1:11">
      <c r="A71">
        <v>67</v>
      </c>
      <c r="B71" s="51">
        <v>587</v>
      </c>
      <c r="C71" s="51">
        <v>16</v>
      </c>
      <c r="D71" s="51">
        <v>69</v>
      </c>
      <c r="E71" s="40">
        <v>1</v>
      </c>
      <c r="F71" s="70">
        <v>3.040736760319112</v>
      </c>
      <c r="G71" s="70">
        <v>113.81077870852123</v>
      </c>
      <c r="H71" s="70">
        <v>30.777270898369753</v>
      </c>
      <c r="I71" s="70">
        <v>0.21806155624927728</v>
      </c>
      <c r="J71" s="70">
        <v>1.4866978841484529E-2</v>
      </c>
      <c r="K71" s="53">
        <v>41776</v>
      </c>
    </row>
    <row r="72" spans="1:11">
      <c r="A72">
        <v>68</v>
      </c>
      <c r="B72" s="51" t="s">
        <v>13</v>
      </c>
      <c r="C72" s="51"/>
      <c r="D72" s="51" t="s">
        <v>13</v>
      </c>
      <c r="E72" s="40"/>
      <c r="F72" s="70"/>
      <c r="G72" s="70"/>
      <c r="H72" s="70"/>
      <c r="I72" s="70"/>
      <c r="J72" s="70"/>
      <c r="K72" s="53"/>
    </row>
    <row r="73" spans="1:11">
      <c r="A73">
        <v>69</v>
      </c>
      <c r="B73" s="51">
        <v>588</v>
      </c>
      <c r="C73" s="51">
        <v>18</v>
      </c>
      <c r="D73" s="51">
        <v>1</v>
      </c>
      <c r="E73" s="40">
        <v>1</v>
      </c>
      <c r="F73" s="82">
        <v>0.27011550468262224</v>
      </c>
      <c r="G73" s="70">
        <v>52.627653121748175</v>
      </c>
      <c r="H73" s="70">
        <v>0.15494149843912572</v>
      </c>
      <c r="I73" s="70">
        <v>0</v>
      </c>
      <c r="J73" s="70">
        <v>0.63341519250780431</v>
      </c>
      <c r="K73" s="53">
        <v>41776</v>
      </c>
    </row>
    <row r="74" spans="1:11">
      <c r="A74">
        <v>70</v>
      </c>
      <c r="B74" s="51">
        <v>627</v>
      </c>
      <c r="C74" s="51">
        <v>18</v>
      </c>
      <c r="D74" s="51">
        <v>5</v>
      </c>
      <c r="E74" s="40">
        <v>1</v>
      </c>
      <c r="F74" s="82">
        <v>0.69213573100936521</v>
      </c>
      <c r="G74" s="70">
        <v>20.488407515319693</v>
      </c>
      <c r="H74" s="70">
        <v>0.57878608047173075</v>
      </c>
      <c r="I74" s="70">
        <v>4.7288680772343612E-2</v>
      </c>
      <c r="J74" s="70">
        <v>0.78463398196323264</v>
      </c>
      <c r="K74" s="53">
        <v>41776</v>
      </c>
    </row>
    <row r="75" spans="1:11">
      <c r="A75">
        <v>71</v>
      </c>
      <c r="B75" s="51">
        <v>602</v>
      </c>
      <c r="C75" s="51">
        <v>18</v>
      </c>
      <c r="D75" s="51">
        <v>18</v>
      </c>
      <c r="E75" s="40">
        <v>1</v>
      </c>
      <c r="F75" s="82">
        <v>0.18935943808532774</v>
      </c>
      <c r="G75" s="70">
        <v>77.463238958261073</v>
      </c>
      <c r="H75" s="70">
        <v>22.418374269857786</v>
      </c>
      <c r="I75" s="70">
        <v>0.25252777199676263</v>
      </c>
      <c r="J75" s="70">
        <v>2.5696522372528618</v>
      </c>
      <c r="K75" s="53">
        <v>41776</v>
      </c>
    </row>
    <row r="76" spans="1:11">
      <c r="A76">
        <v>72</v>
      </c>
      <c r="B76" s="51" t="s">
        <v>13</v>
      </c>
      <c r="C76" s="51"/>
      <c r="D76" s="51" t="s">
        <v>13</v>
      </c>
      <c r="E76" s="40"/>
      <c r="F76" s="70"/>
      <c r="G76" s="70"/>
      <c r="H76" s="70"/>
      <c r="I76" s="70"/>
      <c r="J76" s="70"/>
      <c r="K76" s="53"/>
    </row>
    <row r="77" spans="1:11">
      <c r="A77">
        <v>73</v>
      </c>
      <c r="B77" s="51">
        <v>626</v>
      </c>
      <c r="C77" s="51">
        <v>20</v>
      </c>
      <c r="D77" s="51">
        <v>1</v>
      </c>
      <c r="E77" s="40">
        <v>1</v>
      </c>
      <c r="F77" s="82">
        <v>0.27011550468262224</v>
      </c>
      <c r="G77" s="70">
        <v>59.090181916984612</v>
      </c>
      <c r="H77" s="70">
        <v>0</v>
      </c>
      <c r="I77" s="70">
        <v>0.30991715805295411</v>
      </c>
      <c r="J77" s="70">
        <v>0.31559166146375289</v>
      </c>
      <c r="K77" s="53">
        <v>41776</v>
      </c>
    </row>
    <row r="78" spans="1:11">
      <c r="A78">
        <v>74</v>
      </c>
      <c r="B78" s="51">
        <v>604</v>
      </c>
      <c r="C78" s="51">
        <v>20</v>
      </c>
      <c r="D78" s="51">
        <v>5</v>
      </c>
      <c r="E78" s="40">
        <v>1</v>
      </c>
      <c r="F78" s="82">
        <v>0.69213573100936521</v>
      </c>
      <c r="G78" s="70">
        <v>43.016719239218403</v>
      </c>
      <c r="H78" s="70">
        <v>6.2494644606312875</v>
      </c>
      <c r="I78" s="70">
        <v>0.17482014105676957</v>
      </c>
      <c r="J78" s="70">
        <v>1.0278470239334028</v>
      </c>
      <c r="K78" s="53">
        <v>41776</v>
      </c>
    </row>
    <row r="79" spans="1:11">
      <c r="A79">
        <v>75</v>
      </c>
      <c r="B79" s="51">
        <v>611</v>
      </c>
      <c r="C79" s="51">
        <v>20</v>
      </c>
      <c r="D79" s="51">
        <v>46</v>
      </c>
      <c r="E79" s="40">
        <v>1</v>
      </c>
      <c r="F79" s="82">
        <v>0.18935943808532774</v>
      </c>
      <c r="G79" s="70">
        <v>109.50322232049948</v>
      </c>
      <c r="H79" s="70">
        <v>28.975145036420397</v>
      </c>
      <c r="I79" s="70">
        <v>0.27096951092611871</v>
      </c>
      <c r="J79" s="70">
        <v>0.37089152965660771</v>
      </c>
      <c r="K79" s="53">
        <v>41776</v>
      </c>
    </row>
    <row r="80" spans="1:11">
      <c r="A80">
        <v>76</v>
      </c>
      <c r="B80" s="51" t="s">
        <v>13</v>
      </c>
      <c r="C80" s="51"/>
      <c r="D80" s="51" t="s">
        <v>13</v>
      </c>
      <c r="E80" s="40"/>
      <c r="F80" s="70"/>
      <c r="G80" s="70"/>
      <c r="H80" s="70"/>
      <c r="I80" s="70"/>
      <c r="J80" s="70"/>
      <c r="K80" s="53"/>
    </row>
    <row r="81" spans="1:11">
      <c r="A81">
        <v>77</v>
      </c>
      <c r="B81" s="51">
        <v>577</v>
      </c>
      <c r="C81" s="51">
        <v>23</v>
      </c>
      <c r="D81" s="51">
        <v>1</v>
      </c>
      <c r="E81" s="40">
        <v>1</v>
      </c>
      <c r="F81" s="70">
        <v>0.17214955254942774</v>
      </c>
      <c r="G81" s="70">
        <v>89.784426297837911</v>
      </c>
      <c r="H81" s="70">
        <v>0.11219722511272961</v>
      </c>
      <c r="I81" s="70">
        <v>0</v>
      </c>
      <c r="J81" s="70">
        <v>0.36558668054110305</v>
      </c>
      <c r="K81" s="53">
        <v>41776</v>
      </c>
    </row>
    <row r="82" spans="1:11">
      <c r="A82">
        <v>78</v>
      </c>
      <c r="B82" s="51">
        <v>612</v>
      </c>
      <c r="C82" s="51">
        <v>23</v>
      </c>
      <c r="D82" s="51">
        <v>5</v>
      </c>
      <c r="E82" s="40">
        <v>1</v>
      </c>
      <c r="F82" s="70">
        <v>0.56268503642039536</v>
      </c>
      <c r="G82" s="70">
        <v>43.265908376690952</v>
      </c>
      <c r="H82" s="70">
        <v>0.10922969823100921</v>
      </c>
      <c r="I82" s="70">
        <v>0</v>
      </c>
      <c r="J82" s="70">
        <v>0.65933442247658691</v>
      </c>
      <c r="K82" s="53">
        <v>41776</v>
      </c>
    </row>
    <row r="83" spans="1:11">
      <c r="A83">
        <v>79</v>
      </c>
      <c r="B83" s="51">
        <v>579</v>
      </c>
      <c r="C83" s="51">
        <v>23</v>
      </c>
      <c r="D83" s="51">
        <v>14</v>
      </c>
      <c r="E83" s="40">
        <v>1</v>
      </c>
      <c r="F83" s="70">
        <v>2.456896510579258</v>
      </c>
      <c r="G83" s="70">
        <v>107.14418255867731</v>
      </c>
      <c r="H83" s="70">
        <v>23.213853735691991</v>
      </c>
      <c r="I83" s="70">
        <v>0.55619107411261415</v>
      </c>
      <c r="J83" s="70">
        <v>4.8069384044398209</v>
      </c>
      <c r="K83" s="53">
        <v>41776</v>
      </c>
    </row>
    <row r="84" spans="1:11">
      <c r="A84">
        <v>80</v>
      </c>
      <c r="B84" s="51" t="s">
        <v>13</v>
      </c>
      <c r="C84" s="51"/>
      <c r="D84" s="51" t="s">
        <v>13</v>
      </c>
      <c r="E84" s="40"/>
      <c r="F84" s="70"/>
      <c r="G84" s="70"/>
      <c r="H84" s="70"/>
      <c r="I84" s="70"/>
      <c r="J84" s="70"/>
      <c r="K84" s="53"/>
    </row>
    <row r="85" spans="1:11">
      <c r="A85">
        <v>81</v>
      </c>
      <c r="B85" s="51">
        <v>603</v>
      </c>
      <c r="C85" s="51">
        <v>25</v>
      </c>
      <c r="D85" s="51">
        <v>1</v>
      </c>
      <c r="E85" s="40">
        <v>1</v>
      </c>
      <c r="F85" s="70">
        <v>0.19875130072840794</v>
      </c>
      <c r="G85" s="70">
        <v>86.8102104578564</v>
      </c>
      <c r="H85" s="70">
        <v>8.588424557752343E-2</v>
      </c>
      <c r="I85" s="70">
        <v>0</v>
      </c>
      <c r="J85" s="70">
        <v>0.40570218522372525</v>
      </c>
      <c r="K85" s="53">
        <v>41776</v>
      </c>
    </row>
    <row r="86" spans="1:11">
      <c r="A86">
        <v>82</v>
      </c>
      <c r="B86" s="51">
        <v>639</v>
      </c>
      <c r="C86" s="51">
        <v>25</v>
      </c>
      <c r="D86" s="51">
        <v>5</v>
      </c>
      <c r="E86" s="40">
        <v>1</v>
      </c>
      <c r="F86" s="70">
        <v>0.47258687478321193</v>
      </c>
      <c r="G86" s="70">
        <v>19.805935142791075</v>
      </c>
      <c r="H86" s="70">
        <v>0.11987673950745731</v>
      </c>
      <c r="I86" s="70">
        <v>0</v>
      </c>
      <c r="J86" s="70">
        <v>0.28366004856052718</v>
      </c>
      <c r="K86" s="53">
        <v>41776</v>
      </c>
    </row>
    <row r="87" spans="1:11">
      <c r="A87">
        <v>83</v>
      </c>
      <c r="B87" s="51">
        <v>618</v>
      </c>
      <c r="C87" s="51">
        <v>25</v>
      </c>
      <c r="D87" s="51">
        <v>29</v>
      </c>
      <c r="E87" s="40">
        <v>1</v>
      </c>
      <c r="F87" s="70">
        <v>2.7068145681581686</v>
      </c>
      <c r="G87" s="70">
        <v>83.460290640536485</v>
      </c>
      <c r="H87" s="70">
        <v>27.46587520638224</v>
      </c>
      <c r="I87" s="70">
        <v>0.3143432142444213</v>
      </c>
      <c r="J87" s="70">
        <v>2.2257606035379816</v>
      </c>
      <c r="K87" s="53">
        <v>41776</v>
      </c>
    </row>
    <row r="88" spans="1:11">
      <c r="A88">
        <v>84</v>
      </c>
      <c r="B88" s="51" t="s">
        <v>13</v>
      </c>
      <c r="C88" s="51"/>
      <c r="D88" s="51"/>
      <c r="E88" s="40"/>
      <c r="F88" s="70"/>
      <c r="G88" s="70"/>
      <c r="H88" s="70"/>
      <c r="I88" s="70"/>
      <c r="J88" s="70"/>
      <c r="K88" s="53"/>
    </row>
    <row r="89" spans="1:11">
      <c r="A89">
        <v>85</v>
      </c>
      <c r="B89" s="51">
        <v>585</v>
      </c>
      <c r="C89" s="51">
        <v>32</v>
      </c>
      <c r="D89" s="51">
        <v>1</v>
      </c>
      <c r="E89" s="40">
        <v>1</v>
      </c>
      <c r="F89" s="70">
        <v>0.16082953867499133</v>
      </c>
      <c r="G89" s="70">
        <v>75.142851063706786</v>
      </c>
      <c r="H89" s="70">
        <v>0.10615199445022541</v>
      </c>
      <c r="I89" s="70">
        <v>0</v>
      </c>
      <c r="J89" s="70">
        <v>0.32383753035032942</v>
      </c>
      <c r="K89" s="53">
        <v>41776</v>
      </c>
    </row>
    <row r="90" spans="1:11">
      <c r="A90">
        <v>86</v>
      </c>
      <c r="B90" s="51">
        <v>596</v>
      </c>
      <c r="C90" s="51">
        <v>32</v>
      </c>
      <c r="D90" s="51">
        <v>5</v>
      </c>
      <c r="E90" s="40">
        <v>1</v>
      </c>
      <c r="F90" s="70">
        <v>0.47518907388137349</v>
      </c>
      <c r="G90" s="70">
        <v>53.596585559024156</v>
      </c>
      <c r="H90" s="70">
        <v>9.9967412417620527E-2</v>
      </c>
      <c r="I90" s="70">
        <v>0</v>
      </c>
      <c r="J90" s="70">
        <v>0.58862809573361075</v>
      </c>
      <c r="K90" s="53">
        <v>41776</v>
      </c>
    </row>
    <row r="91" spans="1:11">
      <c r="A91">
        <v>87</v>
      </c>
      <c r="B91" s="51">
        <v>593</v>
      </c>
      <c r="C91" s="51">
        <v>32</v>
      </c>
      <c r="D91" s="51">
        <v>24</v>
      </c>
      <c r="E91" s="40">
        <v>1</v>
      </c>
      <c r="F91" s="70">
        <v>2.7875329864724243</v>
      </c>
      <c r="G91" s="70">
        <v>96.841423985431817</v>
      </c>
      <c r="H91" s="70">
        <v>27.502091383975024</v>
      </c>
      <c r="I91" s="70">
        <v>0.3006730280957336</v>
      </c>
      <c r="J91" s="70">
        <v>1.2004994172736734</v>
      </c>
      <c r="K91" s="53">
        <v>41776</v>
      </c>
    </row>
    <row r="92" spans="1:11">
      <c r="A92">
        <v>88</v>
      </c>
      <c r="B92" t="s">
        <v>13</v>
      </c>
      <c r="E92" s="40"/>
      <c r="F92" s="70"/>
      <c r="G92" s="70"/>
      <c r="H92" s="70"/>
      <c r="I92" s="70"/>
      <c r="J92" s="70"/>
    </row>
    <row r="93" spans="1:11">
      <c r="A93">
        <v>90</v>
      </c>
      <c r="B93" t="s">
        <v>36</v>
      </c>
      <c r="E93" s="40">
        <v>1</v>
      </c>
      <c r="F93" s="70">
        <v>2.1414767950052029</v>
      </c>
      <c r="G93" s="70">
        <v>61.292483818938607</v>
      </c>
      <c r="H93" s="70">
        <v>26.473885587929242</v>
      </c>
      <c r="I93" s="70">
        <v>2.1154190634755463</v>
      </c>
      <c r="J93" s="70">
        <v>2.0091301768990637</v>
      </c>
    </row>
    <row r="94" spans="1:11">
      <c r="A94">
        <v>93</v>
      </c>
      <c r="B94" t="s">
        <v>43</v>
      </c>
      <c r="E94" s="40">
        <v>1</v>
      </c>
      <c r="F94" s="70">
        <v>0.1414</v>
      </c>
      <c r="G94" s="70">
        <v>1.2413999999999992</v>
      </c>
      <c r="H94" s="70">
        <v>2.52102</v>
      </c>
      <c r="I94" s="70">
        <v>0.11591999999999993</v>
      </c>
      <c r="J94" s="70">
        <v>1.0239999999999964E-2</v>
      </c>
    </row>
    <row r="95" spans="1:11">
      <c r="B95" s="71" t="s">
        <v>37</v>
      </c>
      <c r="C95" s="71"/>
      <c r="D95" s="71"/>
      <c r="E95" s="71"/>
      <c r="F95" s="74">
        <v>2</v>
      </c>
      <c r="G95" s="74">
        <v>60</v>
      </c>
      <c r="H95" s="74">
        <v>24</v>
      </c>
      <c r="I95" s="74">
        <v>2</v>
      </c>
      <c r="J95" s="74">
        <v>2</v>
      </c>
    </row>
  </sheetData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29"/>
  <sheetViews>
    <sheetView topLeftCell="I1" workbookViewId="0">
      <selection activeCell="X28" sqref="X28"/>
    </sheetView>
  </sheetViews>
  <sheetFormatPr defaultRowHeight="12.75"/>
  <cols>
    <col min="2" max="2" width="11" bestFit="1" customWidth="1"/>
    <col min="3" max="19" width="10.7109375" customWidth="1"/>
  </cols>
  <sheetData>
    <row r="4" spans="2:19" ht="42" customHeight="1">
      <c r="B4" s="85" t="s">
        <v>48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2:19">
      <c r="B5" t="s">
        <v>47</v>
      </c>
      <c r="C5">
        <v>1</v>
      </c>
      <c r="D5">
        <v>2</v>
      </c>
      <c r="E5">
        <v>3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13</v>
      </c>
      <c r="N5">
        <v>16</v>
      </c>
      <c r="O5">
        <v>18</v>
      </c>
      <c r="P5">
        <v>20</v>
      </c>
      <c r="Q5">
        <v>23</v>
      </c>
      <c r="R5">
        <v>25</v>
      </c>
      <c r="S5">
        <v>32</v>
      </c>
    </row>
    <row r="6" spans="2:19">
      <c r="B6" t="s">
        <v>44</v>
      </c>
      <c r="C6" s="70">
        <v>0.42481048907388136</v>
      </c>
      <c r="D6" s="70">
        <v>0.13996397502601454</v>
      </c>
      <c r="E6" s="70">
        <v>9.8808116545265362E-2</v>
      </c>
      <c r="F6" s="70">
        <v>9.6739125910509871E-2</v>
      </c>
      <c r="G6" s="82">
        <v>8.2666666666666652E-2</v>
      </c>
      <c r="H6" s="82">
        <v>8.4584287200832484E-2</v>
      </c>
      <c r="I6" s="82">
        <v>0.20669843912591054</v>
      </c>
      <c r="J6" s="82">
        <v>0.16902597294484914</v>
      </c>
      <c r="K6" s="82">
        <v>0.13490678459937561</v>
      </c>
      <c r="L6" s="82">
        <v>0.30991964620187301</v>
      </c>
      <c r="M6" s="82">
        <v>0.38033356919875128</v>
      </c>
      <c r="N6" s="70">
        <v>0.45890273326396114</v>
      </c>
      <c r="O6" s="82">
        <v>0.27011550468262224</v>
      </c>
      <c r="P6" s="82">
        <v>0.27011550468262224</v>
      </c>
      <c r="Q6" s="70">
        <v>0.17214955254942774</v>
      </c>
      <c r="R6" s="70">
        <v>0.19875130072840794</v>
      </c>
      <c r="S6" s="70">
        <v>0.16082953867499133</v>
      </c>
    </row>
    <row r="7" spans="2:19">
      <c r="B7" t="s">
        <v>45</v>
      </c>
      <c r="C7" s="70">
        <v>0.86331471383975034</v>
      </c>
      <c r="D7" s="78"/>
      <c r="E7" s="70">
        <v>0.3899707249392993</v>
      </c>
      <c r="F7" s="70">
        <v>0.10032233090530698</v>
      </c>
      <c r="G7" s="82">
        <v>0.30628595213319459</v>
      </c>
      <c r="H7" s="82">
        <v>8.0163524106833153E-2</v>
      </c>
      <c r="I7" s="82">
        <v>0.17424407908428718</v>
      </c>
      <c r="J7" s="82">
        <v>0.14857363857093306</v>
      </c>
      <c r="K7" s="82">
        <v>0.11443246618106132</v>
      </c>
      <c r="L7" s="82">
        <v>0.38181638570933052</v>
      </c>
      <c r="M7" s="82">
        <v>0.47641155046826217</v>
      </c>
      <c r="N7" s="70">
        <v>0.85269356919875139</v>
      </c>
      <c r="O7" s="82">
        <v>0.69213573100936521</v>
      </c>
      <c r="P7" s="82">
        <v>0.69213573100936521</v>
      </c>
      <c r="Q7" s="70">
        <v>0.56268503642039536</v>
      </c>
      <c r="R7" s="70">
        <v>0.47258687478321193</v>
      </c>
      <c r="S7" s="70">
        <v>0.47518907388137349</v>
      </c>
    </row>
    <row r="8" spans="2:19">
      <c r="B8" s="68" t="s">
        <v>46</v>
      </c>
      <c r="C8" s="70">
        <v>2.2915607353451266</v>
      </c>
      <c r="D8">
        <v>0.18</v>
      </c>
      <c r="E8" s="70">
        <v>2.6986271383975029</v>
      </c>
      <c r="F8" s="70">
        <v>2.8985915504682622</v>
      </c>
      <c r="G8" s="82">
        <v>3.1348924939299345</v>
      </c>
      <c r="H8" s="82">
        <v>3.195343517169615</v>
      </c>
      <c r="I8" s="82">
        <v>2.53840893513701</v>
      </c>
      <c r="J8" s="82">
        <v>3.260269843912591</v>
      </c>
      <c r="K8" s="82">
        <v>2.2612676864377383</v>
      </c>
      <c r="L8" s="70">
        <v>3.3414378355879291</v>
      </c>
      <c r="M8" s="70">
        <v>3.3057799999999995</v>
      </c>
      <c r="N8" s="70">
        <v>3.040736760319112</v>
      </c>
      <c r="O8" s="82">
        <v>0.18935943808532774</v>
      </c>
      <c r="P8" s="82">
        <v>0.18935943808532774</v>
      </c>
      <c r="Q8" s="70">
        <v>2.456896510579258</v>
      </c>
      <c r="R8" s="70">
        <v>2.7068145681581686</v>
      </c>
      <c r="S8" s="70">
        <v>2.7875329864724243</v>
      </c>
    </row>
    <row r="11" spans="2:19" ht="25.5">
      <c r="B11" s="85" t="s">
        <v>18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</row>
    <row r="12" spans="2:19">
      <c r="B12" t="s">
        <v>47</v>
      </c>
      <c r="C12">
        <v>1</v>
      </c>
      <c r="D12">
        <v>2</v>
      </c>
      <c r="E12">
        <v>3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  <c r="L12">
        <v>11</v>
      </c>
      <c r="M12">
        <v>13</v>
      </c>
      <c r="N12">
        <v>16</v>
      </c>
      <c r="O12">
        <v>18</v>
      </c>
      <c r="P12">
        <v>20</v>
      </c>
      <c r="Q12">
        <v>23</v>
      </c>
      <c r="R12">
        <v>25</v>
      </c>
      <c r="S12">
        <v>32</v>
      </c>
    </row>
    <row r="13" spans="2:19">
      <c r="B13" t="s">
        <v>44</v>
      </c>
      <c r="C13" s="70">
        <v>13.45755675222569</v>
      </c>
      <c r="D13" s="70">
        <v>7.8916819979188348</v>
      </c>
      <c r="E13" s="70">
        <v>8.6850039021852243</v>
      </c>
      <c r="F13" s="70">
        <v>10.179696988091109</v>
      </c>
      <c r="G13" s="82">
        <v>16.141722222222224</v>
      </c>
      <c r="H13" s="82">
        <v>72.376877991675343</v>
      </c>
      <c r="I13" s="82">
        <v>32.517989565267669</v>
      </c>
      <c r="J13" s="82">
        <v>13.4619802289282</v>
      </c>
      <c r="K13" s="82">
        <v>17.857995583304426</v>
      </c>
      <c r="L13" s="82">
        <v>17.803731529656609</v>
      </c>
      <c r="M13" s="82">
        <v>33.084416793849002</v>
      </c>
      <c r="N13" s="70">
        <v>71.368364851427913</v>
      </c>
      <c r="O13" s="70">
        <v>52.627653121748175</v>
      </c>
      <c r="P13" s="70">
        <v>59.090181916984612</v>
      </c>
      <c r="Q13" s="70">
        <v>89.784426297837911</v>
      </c>
      <c r="R13" s="70">
        <v>86.8102104578564</v>
      </c>
      <c r="S13" s="70">
        <v>75.142851063706786</v>
      </c>
    </row>
    <row r="14" spans="2:19">
      <c r="B14" t="s">
        <v>45</v>
      </c>
      <c r="C14" s="70">
        <v>21.351097086368366</v>
      </c>
      <c r="D14" s="78"/>
      <c r="E14" s="70">
        <v>12.415514764712686</v>
      </c>
      <c r="F14" s="70">
        <v>36.777039334027059</v>
      </c>
      <c r="G14" s="82">
        <v>64.44601271823332</v>
      </c>
      <c r="H14" s="82">
        <v>37.458522014105675</v>
      </c>
      <c r="I14" s="82">
        <v>40.498559157127993</v>
      </c>
      <c r="J14" s="82">
        <v>40.541508555902418</v>
      </c>
      <c r="K14" s="82">
        <v>28.947402705515085</v>
      </c>
      <c r="L14" s="82">
        <v>11.358536634292982</v>
      </c>
      <c r="M14" s="82">
        <v>12.537469510926117</v>
      </c>
      <c r="N14" s="70">
        <v>41.600286148687708</v>
      </c>
      <c r="O14" s="70">
        <v>20.488407515319693</v>
      </c>
      <c r="P14" s="70">
        <v>43.016719239218403</v>
      </c>
      <c r="Q14" s="70">
        <v>43.265908376690952</v>
      </c>
      <c r="R14" s="70">
        <v>19.805935142791075</v>
      </c>
      <c r="S14" s="70">
        <v>53.596585559024156</v>
      </c>
    </row>
    <row r="15" spans="2:19">
      <c r="B15" s="68" t="s">
        <v>46</v>
      </c>
      <c r="C15" s="70">
        <v>54.106562319343283</v>
      </c>
      <c r="D15" s="78">
        <v>7.8788090241646431</v>
      </c>
      <c r="E15" s="70">
        <v>64.893646670135269</v>
      </c>
      <c r="F15" s="70">
        <v>69.589550872933273</v>
      </c>
      <c r="G15" s="82">
        <v>77.087177546537177</v>
      </c>
      <c r="H15" s="82">
        <v>78.971105723205</v>
      </c>
      <c r="I15" s="82">
        <v>59.275911174702287</v>
      </c>
      <c r="J15" s="82">
        <v>113.16317377731529</v>
      </c>
      <c r="K15" s="82">
        <v>60.683162683547224</v>
      </c>
      <c r="L15" s="70">
        <v>86.115169927159201</v>
      </c>
      <c r="M15" s="70">
        <v>115.26130555555554</v>
      </c>
      <c r="N15" s="70">
        <v>113.81077870852123</v>
      </c>
      <c r="O15" s="70">
        <v>77.463238958261073</v>
      </c>
      <c r="P15" s="70">
        <v>109.50322232049948</v>
      </c>
      <c r="Q15" s="70">
        <v>107.14418255867731</v>
      </c>
      <c r="R15" s="70">
        <v>83.460290640536485</v>
      </c>
      <c r="S15" s="70">
        <v>96.841423985431817</v>
      </c>
    </row>
    <row r="18" spans="2:19" ht="25.5">
      <c r="B18" s="85" t="s">
        <v>49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</row>
    <row r="19" spans="2:19">
      <c r="B19" t="s">
        <v>47</v>
      </c>
      <c r="C19">
        <v>1</v>
      </c>
      <c r="D19">
        <v>2</v>
      </c>
      <c r="E19">
        <v>3</v>
      </c>
      <c r="F19">
        <v>5</v>
      </c>
      <c r="G19">
        <v>6</v>
      </c>
      <c r="H19">
        <v>7</v>
      </c>
      <c r="I19">
        <v>8</v>
      </c>
      <c r="J19">
        <v>9</v>
      </c>
      <c r="K19">
        <v>10</v>
      </c>
      <c r="L19">
        <v>11</v>
      </c>
      <c r="M19">
        <v>13</v>
      </c>
      <c r="N19">
        <v>16</v>
      </c>
      <c r="O19">
        <v>18</v>
      </c>
      <c r="P19">
        <v>20</v>
      </c>
      <c r="Q19">
        <v>23</v>
      </c>
      <c r="R19">
        <v>25</v>
      </c>
      <c r="S19">
        <v>32</v>
      </c>
    </row>
    <row r="20" spans="2:19">
      <c r="B20" t="s">
        <v>44</v>
      </c>
      <c r="C20" s="70">
        <v>0.59737007977800916</v>
      </c>
      <c r="D20" s="70">
        <v>0.05</v>
      </c>
      <c r="E20" s="70">
        <v>0</v>
      </c>
      <c r="F20" s="70">
        <v>1.1592618799861185E-2</v>
      </c>
      <c r="G20" s="82">
        <v>3.7953333333333256E-2</v>
      </c>
      <c r="H20" s="82">
        <v>6.1200145681581608E-2</v>
      </c>
      <c r="I20" s="82">
        <v>6.8536066597294359E-2</v>
      </c>
      <c r="J20" s="82">
        <v>5.5329864724245559E-2</v>
      </c>
      <c r="K20" s="82">
        <v>0.05</v>
      </c>
      <c r="L20" s="82">
        <v>0.10324597294484897</v>
      </c>
      <c r="M20" s="82">
        <v>0.11399838362816499</v>
      </c>
      <c r="N20" s="70">
        <v>0.48206678459937552</v>
      </c>
      <c r="O20" s="70">
        <v>0.15494149843912572</v>
      </c>
      <c r="P20" s="70">
        <v>0</v>
      </c>
      <c r="Q20" s="70">
        <v>0.11219722511272961</v>
      </c>
      <c r="R20" s="70">
        <v>8.588424557752343E-2</v>
      </c>
      <c r="S20" s="70">
        <v>0.10615199445022541</v>
      </c>
    </row>
    <row r="21" spans="2:19">
      <c r="B21" t="s">
        <v>45</v>
      </c>
      <c r="C21" s="70">
        <v>4.2478490530697188</v>
      </c>
      <c r="D21" s="78"/>
      <c r="E21" s="70">
        <v>1.2973037322233782</v>
      </c>
      <c r="F21" s="70">
        <v>0</v>
      </c>
      <c r="G21" s="82">
        <v>0.12433567464446753</v>
      </c>
      <c r="H21" s="82">
        <v>2.8313534512660388E-2</v>
      </c>
      <c r="I21" s="82">
        <v>4.1980072840790736E-2</v>
      </c>
      <c r="J21" s="82">
        <v>5.5519483177245768E-2</v>
      </c>
      <c r="K21" s="82">
        <v>0.05</v>
      </c>
      <c r="L21" s="82">
        <v>9.3858487686437703E-2</v>
      </c>
      <c r="M21" s="82">
        <v>0.23829388137356924</v>
      </c>
      <c r="N21" s="70">
        <v>1.1794555879292401</v>
      </c>
      <c r="O21" s="70">
        <v>0.57878608047173075</v>
      </c>
      <c r="P21" s="70">
        <v>6.2494644606312875</v>
      </c>
      <c r="Q21" s="70">
        <v>0.10922969823100921</v>
      </c>
      <c r="R21" s="70">
        <v>0.11987673950745731</v>
      </c>
      <c r="S21" s="70">
        <v>9.9967412417620527E-2</v>
      </c>
    </row>
    <row r="22" spans="2:19">
      <c r="B22" s="68" t="s">
        <v>46</v>
      </c>
      <c r="C22" s="70">
        <v>23.303109053069715</v>
      </c>
      <c r="D22" s="78">
        <v>0.05</v>
      </c>
      <c r="E22" s="70">
        <v>27.978366337148799</v>
      </c>
      <c r="F22" s="70">
        <v>33.135154956642388</v>
      </c>
      <c r="G22" s="82">
        <v>30.335536985778706</v>
      </c>
      <c r="H22" s="82">
        <v>29.897838231009366</v>
      </c>
      <c r="I22" s="82">
        <v>28.091201879986126</v>
      </c>
      <c r="J22" s="82">
        <v>29.975514058272633</v>
      </c>
      <c r="K22" s="82">
        <v>24.561449184876864</v>
      </c>
      <c r="L22" s="70">
        <v>29.945193694068681</v>
      </c>
      <c r="M22" s="70">
        <v>29.793339999999997</v>
      </c>
      <c r="N22" s="70">
        <v>30.777270898369753</v>
      </c>
      <c r="O22" s="70">
        <v>22.418374269857786</v>
      </c>
      <c r="P22" s="70">
        <v>28.975145036420397</v>
      </c>
      <c r="Q22" s="70">
        <v>23.213853735691991</v>
      </c>
      <c r="R22" s="70">
        <v>27.46587520638224</v>
      </c>
      <c r="S22" s="70">
        <v>27.502091383975024</v>
      </c>
    </row>
    <row r="25" spans="2:19" ht="25.5">
      <c r="B25" s="85" t="s">
        <v>50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</row>
    <row r="26" spans="2:19">
      <c r="B26" t="s">
        <v>47</v>
      </c>
      <c r="C26">
        <v>1</v>
      </c>
      <c r="D26">
        <v>2</v>
      </c>
      <c r="E26">
        <v>3</v>
      </c>
      <c r="F26">
        <v>5</v>
      </c>
      <c r="G26">
        <v>6</v>
      </c>
      <c r="H26">
        <v>7</v>
      </c>
      <c r="I26">
        <v>8</v>
      </c>
      <c r="J26">
        <v>9</v>
      </c>
      <c r="K26">
        <v>10</v>
      </c>
      <c r="L26">
        <v>11</v>
      </c>
      <c r="M26">
        <v>13</v>
      </c>
      <c r="N26">
        <v>16</v>
      </c>
      <c r="O26">
        <v>18</v>
      </c>
      <c r="P26">
        <v>20</v>
      </c>
      <c r="Q26">
        <v>23</v>
      </c>
      <c r="R26">
        <v>25</v>
      </c>
      <c r="S26">
        <v>32</v>
      </c>
    </row>
    <row r="27" spans="2:19">
      <c r="B27" t="s">
        <v>44</v>
      </c>
      <c r="C27" s="70">
        <v>9.2223332177130302E-2</v>
      </c>
      <c r="D27" s="70">
        <v>0.01</v>
      </c>
      <c r="E27" s="70">
        <v>-1.851696149843928E-3</v>
      </c>
      <c r="F27" s="70">
        <v>-3.053927621690369E-3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-1.4131229043820338E-3</v>
      </c>
      <c r="N27" s="70">
        <v>1.3416429645045662E-2</v>
      </c>
      <c r="O27" s="70">
        <v>0</v>
      </c>
      <c r="P27" s="70">
        <v>0.30991715805295411</v>
      </c>
      <c r="Q27" s="70">
        <v>0</v>
      </c>
      <c r="R27" s="70">
        <v>0</v>
      </c>
      <c r="S27" s="70">
        <v>0</v>
      </c>
    </row>
    <row r="28" spans="2:19">
      <c r="B28" t="s">
        <v>45</v>
      </c>
      <c r="C28" s="70">
        <v>0.1812165868886576</v>
      </c>
      <c r="D28" s="78"/>
      <c r="E28" s="70">
        <v>6.8076159093536842E-2</v>
      </c>
      <c r="F28" s="70">
        <v>0</v>
      </c>
      <c r="G28" s="82">
        <v>1.1470075153196852E-2</v>
      </c>
      <c r="H28" s="82">
        <v>0</v>
      </c>
      <c r="I28" s="82">
        <v>0</v>
      </c>
      <c r="J28" s="82">
        <v>0</v>
      </c>
      <c r="K28" s="82">
        <v>0</v>
      </c>
      <c r="L28" s="82">
        <v>5.9594889582610571E-3</v>
      </c>
      <c r="M28" s="82">
        <v>2.3991841831425588E-2</v>
      </c>
      <c r="N28" s="70">
        <v>9.016773731067175E-2</v>
      </c>
      <c r="O28" s="70">
        <v>4.7288680772343612E-2</v>
      </c>
      <c r="P28" s="70">
        <v>0.17482014105676957</v>
      </c>
      <c r="Q28" s="70">
        <v>0</v>
      </c>
      <c r="R28" s="70">
        <v>0</v>
      </c>
      <c r="S28" s="70">
        <v>0</v>
      </c>
    </row>
    <row r="29" spans="2:19">
      <c r="B29" s="68" t="s">
        <v>46</v>
      </c>
      <c r="C29" s="70">
        <v>0.39452224997109497</v>
      </c>
      <c r="D29" s="78">
        <v>0.01</v>
      </c>
      <c r="E29" s="70">
        <v>0.2622239334027055</v>
      </c>
      <c r="F29" s="70">
        <v>0.13350030061278761</v>
      </c>
      <c r="G29" s="82">
        <v>1.4186877095618026E-2</v>
      </c>
      <c r="H29" s="82">
        <v>6.0944953173777308E-2</v>
      </c>
      <c r="I29" s="82">
        <v>4.082379697074804E-2</v>
      </c>
      <c r="J29" s="82">
        <v>9.0857023933402739E-2</v>
      </c>
      <c r="K29" s="82">
        <v>0.349333321771303</v>
      </c>
      <c r="L29" s="70">
        <v>8.2387075962538997E-2</v>
      </c>
      <c r="M29" s="70">
        <v>9.4062222222222228E-2</v>
      </c>
      <c r="N29" s="70">
        <v>0.21806155624927728</v>
      </c>
      <c r="O29" s="70">
        <v>0.25252777199676263</v>
      </c>
      <c r="P29" s="70">
        <v>0.27096951092611871</v>
      </c>
      <c r="Q29" s="70">
        <v>0.55619107411261415</v>
      </c>
      <c r="R29" s="70">
        <v>0.3143432142444213</v>
      </c>
      <c r="S29" s="70">
        <v>0.3006730280957336</v>
      </c>
    </row>
  </sheetData>
  <mergeCells count="4">
    <mergeCell ref="B4:S4"/>
    <mergeCell ref="B11:S11"/>
    <mergeCell ref="B18:S18"/>
    <mergeCell ref="B25:S2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D71"/>
  <sheetViews>
    <sheetView tabSelected="1" topLeftCell="F16" workbookViewId="0">
      <selection activeCell="Y39" sqref="Y39"/>
    </sheetView>
  </sheetViews>
  <sheetFormatPr defaultRowHeight="12.75"/>
  <cols>
    <col min="12" max="13" width="11" bestFit="1" customWidth="1"/>
  </cols>
  <sheetData>
    <row r="4" spans="1:30" ht="16.5" thickBot="1">
      <c r="A4" s="48" t="s">
        <v>34</v>
      </c>
      <c r="B4" s="49" t="s">
        <v>35</v>
      </c>
      <c r="C4" s="50" t="s">
        <v>23</v>
      </c>
      <c r="D4" s="50" t="s">
        <v>17</v>
      </c>
      <c r="E4" s="50" t="s">
        <v>18</v>
      </c>
      <c r="F4" s="50" t="s">
        <v>19</v>
      </c>
      <c r="G4" s="50" t="s">
        <v>20</v>
      </c>
      <c r="H4" s="50" t="s">
        <v>21</v>
      </c>
      <c r="I4" s="83" t="s">
        <v>51</v>
      </c>
      <c r="J4" s="83" t="s">
        <v>53</v>
      </c>
      <c r="L4" s="84" t="s">
        <v>47</v>
      </c>
      <c r="M4">
        <v>1</v>
      </c>
      <c r="N4">
        <v>2</v>
      </c>
      <c r="O4">
        <v>3</v>
      </c>
      <c r="P4">
        <v>5</v>
      </c>
      <c r="Q4">
        <v>6</v>
      </c>
      <c r="R4">
        <v>7</v>
      </c>
      <c r="S4">
        <v>8</v>
      </c>
      <c r="T4">
        <v>9</v>
      </c>
      <c r="U4">
        <v>10</v>
      </c>
      <c r="V4">
        <v>11</v>
      </c>
      <c r="W4">
        <v>13</v>
      </c>
      <c r="X4">
        <v>16</v>
      </c>
      <c r="Y4">
        <v>18</v>
      </c>
      <c r="Z4">
        <v>20</v>
      </c>
      <c r="AA4">
        <v>23</v>
      </c>
      <c r="AB4">
        <v>25</v>
      </c>
      <c r="AC4">
        <v>32</v>
      </c>
    </row>
    <row r="5" spans="1:30" ht="13.5" thickTop="1">
      <c r="A5" s="76"/>
      <c r="B5" s="77"/>
      <c r="C5" s="40"/>
      <c r="D5" s="70"/>
      <c r="E5" s="70"/>
      <c r="F5" s="70"/>
      <c r="G5" s="70"/>
      <c r="H5" s="70"/>
      <c r="L5" t="s">
        <v>54</v>
      </c>
      <c r="M5" s="70">
        <v>0.86356160134119564</v>
      </c>
      <c r="N5">
        <v>0.27</v>
      </c>
      <c r="O5" s="70">
        <v>0.16558181061394375</v>
      </c>
      <c r="P5" s="70">
        <v>0.13080513238524677</v>
      </c>
      <c r="Q5" s="70">
        <v>0.18331999999999984</v>
      </c>
      <c r="R5" s="70">
        <v>0.19048916753381884</v>
      </c>
      <c r="S5" s="70">
        <v>0.39385344432882397</v>
      </c>
      <c r="T5" s="70">
        <v>0.18210547346514033</v>
      </c>
      <c r="U5" s="70">
        <v>0.17536057232049945</v>
      </c>
      <c r="V5" s="70">
        <v>0.42672941727367308</v>
      </c>
      <c r="W5" s="70">
        <v>0.38534576020349148</v>
      </c>
      <c r="X5" s="70">
        <v>1.4646999953751876</v>
      </c>
      <c r="Y5" s="70">
        <v>0.78835669094693006</v>
      </c>
      <c r="Z5" s="70">
        <v>0.625508819516707</v>
      </c>
      <c r="AA5" s="70">
        <v>0.47778390565383266</v>
      </c>
      <c r="AB5" s="70">
        <v>0.4915864308012487</v>
      </c>
      <c r="AC5" s="70">
        <v>0.42998952480055486</v>
      </c>
    </row>
    <row r="6" spans="1:30">
      <c r="A6" s="75">
        <v>1</v>
      </c>
      <c r="B6" s="75">
        <v>1</v>
      </c>
      <c r="C6" s="40">
        <v>1</v>
      </c>
      <c r="D6" s="70">
        <v>0.42481048907388136</v>
      </c>
      <c r="E6" s="70">
        <v>13.45755675222569</v>
      </c>
      <c r="F6" s="70">
        <v>0.59737007977800916</v>
      </c>
      <c r="G6" s="70">
        <v>9.2223332177130302E-2</v>
      </c>
      <c r="H6" s="70">
        <v>0.17396818938605615</v>
      </c>
      <c r="I6" s="70">
        <f>SUM(F6:H6)</f>
        <v>0.86356160134119564</v>
      </c>
      <c r="J6">
        <f>I6:I71/D6:D71</f>
        <v>2.0328160993007129</v>
      </c>
      <c r="L6" t="s">
        <v>45</v>
      </c>
      <c r="M6" s="70">
        <v>5.1597678043704471</v>
      </c>
      <c r="O6" s="70">
        <v>1.9171462145912821</v>
      </c>
      <c r="P6" s="70">
        <v>0.17573142559833502</v>
      </c>
      <c r="Q6" s="70">
        <v>0.3054263429298183</v>
      </c>
      <c r="R6" s="70">
        <v>0.12287639264654872</v>
      </c>
      <c r="S6" s="70">
        <v>0.1053908740894899</v>
      </c>
      <c r="T6" s="70">
        <v>0.14238734651404755</v>
      </c>
      <c r="U6" s="70">
        <v>0.1651340270551509</v>
      </c>
      <c r="V6" s="70">
        <v>0.38826048098046012</v>
      </c>
      <c r="W6" s="70">
        <v>0.70996486992715924</v>
      </c>
      <c r="X6" s="70">
        <v>3.0324096311712334</v>
      </c>
      <c r="Y6" s="70">
        <v>1.4107087432073069</v>
      </c>
      <c r="Z6" s="70">
        <v>7.45213162562146</v>
      </c>
      <c r="AA6" s="70">
        <v>0.76856412070759617</v>
      </c>
      <c r="AB6" s="70">
        <v>0.40353678806798449</v>
      </c>
      <c r="AC6" s="70">
        <v>0.68859550815123127</v>
      </c>
    </row>
    <row r="7" spans="1:30">
      <c r="A7" s="75">
        <v>1</v>
      </c>
      <c r="B7" s="75">
        <v>5</v>
      </c>
      <c r="C7" s="40">
        <v>1</v>
      </c>
      <c r="D7" s="70">
        <v>0.86331471383975034</v>
      </c>
      <c r="E7" s="70">
        <v>21.351097086368366</v>
      </c>
      <c r="F7" s="70">
        <v>4.2478490530697188</v>
      </c>
      <c r="G7" s="70">
        <v>0.1812165868886576</v>
      </c>
      <c r="H7" s="70">
        <v>0.7307021644120707</v>
      </c>
      <c r="I7" s="70">
        <f t="shared" ref="I7:I70" si="0">SUM(F7:H7)</f>
        <v>5.1597678043704471</v>
      </c>
      <c r="J7">
        <f t="shared" ref="J7:J70" si="1">I7/D7</f>
        <v>5.9766939236115117</v>
      </c>
      <c r="L7" t="s">
        <v>46</v>
      </c>
      <c r="M7" s="70">
        <v>25.674124972829226</v>
      </c>
      <c r="N7">
        <v>0.28999999999999998</v>
      </c>
      <c r="O7" s="70">
        <v>28.412164495317374</v>
      </c>
      <c r="P7" s="70">
        <v>33.350940210428952</v>
      </c>
      <c r="Q7" s="70">
        <v>30.371531351601345</v>
      </c>
      <c r="R7" s="70">
        <v>29.968957918834548</v>
      </c>
      <c r="S7" s="70">
        <v>28.160511948202107</v>
      </c>
      <c r="T7" s="70">
        <v>30.088132497398544</v>
      </c>
      <c r="U7" s="70">
        <v>26.194635583304429</v>
      </c>
      <c r="V7" s="70">
        <v>30.165914630593136</v>
      </c>
      <c r="W7" s="70">
        <v>29.924142222222223</v>
      </c>
      <c r="X7" s="70">
        <v>31.010199433460517</v>
      </c>
      <c r="Y7" s="70">
        <v>25.24055427910741</v>
      </c>
      <c r="Z7" s="70">
        <v>29.617006077003122</v>
      </c>
      <c r="AA7" s="70">
        <v>28.576983214244429</v>
      </c>
      <c r="AB7" s="70">
        <v>30.005979024164642</v>
      </c>
      <c r="AC7" s="70">
        <v>29.00326382934443</v>
      </c>
    </row>
    <row r="8" spans="1:30">
      <c r="A8" s="75">
        <v>1</v>
      </c>
      <c r="B8" s="75">
        <v>30</v>
      </c>
      <c r="C8" s="40">
        <v>1</v>
      </c>
      <c r="D8" s="70">
        <v>2.2915607353451266</v>
      </c>
      <c r="E8" s="70">
        <v>54.106562319343283</v>
      </c>
      <c r="F8" s="70">
        <v>23.303109053069715</v>
      </c>
      <c r="G8" s="70">
        <v>0.39452224997109497</v>
      </c>
      <c r="H8" s="70">
        <v>1.976493669788415</v>
      </c>
      <c r="I8" s="70">
        <f t="shared" si="0"/>
        <v>25.674124972829226</v>
      </c>
      <c r="J8">
        <f t="shared" si="1"/>
        <v>11.203772423235602</v>
      </c>
    </row>
    <row r="9" spans="1:30">
      <c r="A9" s="75" t="s">
        <v>13</v>
      </c>
      <c r="B9" s="75"/>
      <c r="C9" s="40"/>
      <c r="D9" s="70"/>
      <c r="E9" s="70"/>
      <c r="F9" s="70"/>
      <c r="G9" s="70"/>
      <c r="H9" s="70"/>
      <c r="I9" s="70"/>
    </row>
    <row r="10" spans="1:30">
      <c r="A10" s="75">
        <v>2</v>
      </c>
      <c r="B10" s="75">
        <v>1</v>
      </c>
      <c r="C10" s="40">
        <v>1</v>
      </c>
      <c r="D10" s="70">
        <v>0.13996397502601454</v>
      </c>
      <c r="E10" s="70">
        <v>7.8916819979188348</v>
      </c>
      <c r="F10" s="70">
        <v>5.0452133194589063E-2</v>
      </c>
      <c r="G10" s="70">
        <v>5.2443496357960891E-3</v>
      </c>
      <c r="H10" s="70">
        <v>0.21184798126951079</v>
      </c>
      <c r="I10" s="70">
        <f t="shared" si="0"/>
        <v>0.26754446409989596</v>
      </c>
      <c r="J10">
        <f t="shared" si="1"/>
        <v>1.9115237620978438</v>
      </c>
    </row>
    <row r="11" spans="1:30">
      <c r="A11" s="75">
        <v>2</v>
      </c>
      <c r="B11" s="75">
        <v>7</v>
      </c>
      <c r="C11" s="40">
        <v>1</v>
      </c>
      <c r="D11" s="78">
        <v>0.17947990287894555</v>
      </c>
      <c r="E11" s="78">
        <v>7.8788090241646431</v>
      </c>
      <c r="F11" s="78">
        <v>5.381112729795369E-2</v>
      </c>
      <c r="G11" s="78">
        <v>5.0050872933287442E-3</v>
      </c>
      <c r="H11" s="78">
        <v>0.23106691640652083</v>
      </c>
      <c r="I11" s="70">
        <f t="shared" si="0"/>
        <v>0.28988313099780327</v>
      </c>
      <c r="J11">
        <f t="shared" si="1"/>
        <v>1.6151286375128127</v>
      </c>
    </row>
    <row r="12" spans="1:30">
      <c r="A12" s="75" t="s">
        <v>13</v>
      </c>
      <c r="B12" s="75"/>
      <c r="C12" s="40"/>
      <c r="D12" s="70"/>
      <c r="E12" s="70"/>
      <c r="F12" s="70"/>
      <c r="G12" s="70"/>
      <c r="H12" s="70"/>
      <c r="I12" s="70"/>
      <c r="L12" s="87" t="s">
        <v>47</v>
      </c>
      <c r="M12" s="87"/>
      <c r="N12">
        <v>1</v>
      </c>
      <c r="O12">
        <v>2</v>
      </c>
      <c r="P12">
        <v>3</v>
      </c>
      <c r="Q12">
        <v>5</v>
      </c>
      <c r="R12">
        <v>6</v>
      </c>
      <c r="S12">
        <v>7</v>
      </c>
      <c r="T12">
        <v>8</v>
      </c>
      <c r="U12">
        <v>9</v>
      </c>
      <c r="V12">
        <v>10</v>
      </c>
      <c r="W12">
        <v>11</v>
      </c>
      <c r="X12">
        <v>13</v>
      </c>
      <c r="Y12">
        <v>16</v>
      </c>
      <c r="Z12">
        <v>18</v>
      </c>
      <c r="AA12">
        <v>20</v>
      </c>
      <c r="AB12">
        <v>23</v>
      </c>
      <c r="AC12">
        <v>25</v>
      </c>
      <c r="AD12">
        <v>32</v>
      </c>
    </row>
    <row r="13" spans="1:30">
      <c r="A13" s="75">
        <v>3</v>
      </c>
      <c r="B13" s="75">
        <v>1</v>
      </c>
      <c r="C13" s="40">
        <v>1</v>
      </c>
      <c r="D13" s="70">
        <v>9.8808116545265362E-2</v>
      </c>
      <c r="E13" s="70">
        <v>8.6850039021852243</v>
      </c>
      <c r="F13" s="70">
        <v>0</v>
      </c>
      <c r="G13" s="70">
        <v>-1.851696149843928E-3</v>
      </c>
      <c r="H13" s="70">
        <v>0.16743350676378768</v>
      </c>
      <c r="I13" s="70">
        <f t="shared" si="0"/>
        <v>0.16558181061394375</v>
      </c>
      <c r="J13">
        <f t="shared" si="1"/>
        <v>1.6757915888224471</v>
      </c>
      <c r="L13" s="86" t="s">
        <v>52</v>
      </c>
      <c r="M13" t="s">
        <v>44</v>
      </c>
      <c r="N13">
        <v>2.0328160993007129</v>
      </c>
      <c r="O13">
        <v>1.9115237620978438</v>
      </c>
      <c r="P13">
        <v>1.6757915888224471</v>
      </c>
      <c r="Q13">
        <v>1.3521430047471199</v>
      </c>
      <c r="R13">
        <v>2.2175806451612887</v>
      </c>
      <c r="S13">
        <v>2.2520632831193739</v>
      </c>
      <c r="T13">
        <v>1.9054495331186694</v>
      </c>
      <c r="U13">
        <v>1.0773816017290956</v>
      </c>
      <c r="V13">
        <v>1.2998647387620792</v>
      </c>
      <c r="W13">
        <v>1.3769034086845642</v>
      </c>
      <c r="X13">
        <v>1.0131784081413044</v>
      </c>
      <c r="Y13">
        <v>3.1917438908185609</v>
      </c>
      <c r="Z13">
        <v>2.9185910370943939</v>
      </c>
      <c r="AA13">
        <v>2.3157086826676663</v>
      </c>
      <c r="AB13">
        <v>2.7754002178811992</v>
      </c>
      <c r="AC13">
        <v>2.7754002178811992</v>
      </c>
      <c r="AD13">
        <f t="shared" ref="AD13:AD15" si="2">AC13/X13</f>
        <v>2.7393005965975181</v>
      </c>
    </row>
    <row r="14" spans="1:30">
      <c r="A14" s="75">
        <v>3</v>
      </c>
      <c r="B14" s="75">
        <v>5</v>
      </c>
      <c r="C14" s="40">
        <v>1</v>
      </c>
      <c r="D14" s="70">
        <v>0.3899707249392993</v>
      </c>
      <c r="E14" s="70">
        <v>12.415514764712686</v>
      </c>
      <c r="F14" s="70">
        <v>1.2973037322233782</v>
      </c>
      <c r="G14" s="70">
        <v>6.8076159093536842E-2</v>
      </c>
      <c r="H14" s="70">
        <v>0.55176632327436703</v>
      </c>
      <c r="I14" s="70">
        <f t="shared" si="0"/>
        <v>1.9171462145912821</v>
      </c>
      <c r="J14">
        <f t="shared" si="1"/>
        <v>4.9161285501358964</v>
      </c>
      <c r="L14" s="86"/>
      <c r="M14" t="s">
        <v>45</v>
      </c>
      <c r="N14">
        <v>5.9766939236115117</v>
      </c>
      <c r="P14">
        <v>4.9161285501358964</v>
      </c>
      <c r="Q14">
        <v>1.751668088376114</v>
      </c>
      <c r="R14">
        <v>0.99719344228036133</v>
      </c>
      <c r="S14">
        <v>1.5328217417536751</v>
      </c>
      <c r="T14">
        <v>0.60484622859700798</v>
      </c>
      <c r="U14">
        <v>0.95836211513436143</v>
      </c>
      <c r="V14">
        <v>1.443069721086556</v>
      </c>
      <c r="W14">
        <v>1.016877471769992</v>
      </c>
      <c r="X14">
        <v>1.4902343766210935</v>
      </c>
      <c r="Y14">
        <v>3.5562712570011414</v>
      </c>
      <c r="Z14">
        <v>2.0381966715546125</v>
      </c>
      <c r="AA14">
        <v>10.766864491670963</v>
      </c>
      <c r="AB14">
        <v>1.3658869011284382</v>
      </c>
      <c r="AC14">
        <v>1.3658869011284382</v>
      </c>
      <c r="AD14">
        <f t="shared" si="2"/>
        <v>0.91655844379687679</v>
      </c>
    </row>
    <row r="15" spans="1:30">
      <c r="A15" s="75">
        <v>3</v>
      </c>
      <c r="B15" s="75">
        <v>100</v>
      </c>
      <c r="C15" s="40">
        <v>1</v>
      </c>
      <c r="D15" s="70">
        <v>2.6986271383975029</v>
      </c>
      <c r="E15" s="70">
        <v>64.893646670135269</v>
      </c>
      <c r="F15" s="70">
        <v>27.978366337148799</v>
      </c>
      <c r="G15" s="70">
        <v>0.2622239334027055</v>
      </c>
      <c r="H15" s="70">
        <v>0.17157422476586889</v>
      </c>
      <c r="I15" s="70">
        <f t="shared" si="0"/>
        <v>28.412164495317374</v>
      </c>
      <c r="J15">
        <f t="shared" si="1"/>
        <v>10.528377222274978</v>
      </c>
      <c r="L15" s="86"/>
      <c r="M15" t="s">
        <v>46</v>
      </c>
      <c r="N15">
        <v>11.203772423235602</v>
      </c>
      <c r="O15">
        <v>1.6151286375128127</v>
      </c>
      <c r="P15">
        <v>10.528377222274978</v>
      </c>
      <c r="Q15">
        <v>11.505912312840755</v>
      </c>
      <c r="R15">
        <v>9.688221018873687</v>
      </c>
      <c r="S15">
        <v>9.3789471328518008</v>
      </c>
      <c r="T15">
        <v>11.09376490068262</v>
      </c>
      <c r="U15">
        <v>9.2287245957807951</v>
      </c>
      <c r="V15">
        <v>11.584048956437281</v>
      </c>
      <c r="W15">
        <v>9.027824581774814</v>
      </c>
      <c r="X15">
        <v>9.0520670529261551</v>
      </c>
      <c r="Y15">
        <v>10.198251896756144</v>
      </c>
      <c r="Z15">
        <v>133.29440842411933</v>
      </c>
      <c r="AA15">
        <v>156.40628413597915</v>
      </c>
      <c r="AB15">
        <v>11.631333713566505</v>
      </c>
      <c r="AC15">
        <v>11.631333713566505</v>
      </c>
      <c r="AD15">
        <f t="shared" si="2"/>
        <v>1.2849367603619972</v>
      </c>
    </row>
    <row r="16" spans="1:30">
      <c r="A16" s="75" t="s">
        <v>13</v>
      </c>
      <c r="B16" s="75"/>
      <c r="C16" s="40"/>
      <c r="D16" s="70"/>
      <c r="E16" s="70"/>
      <c r="F16" s="70"/>
      <c r="G16" s="70"/>
      <c r="H16" s="70"/>
      <c r="I16" s="70"/>
    </row>
    <row r="17" spans="1:10">
      <c r="A17" s="75">
        <v>5</v>
      </c>
      <c r="B17" s="75">
        <v>1</v>
      </c>
      <c r="C17" s="40">
        <v>1</v>
      </c>
      <c r="D17" s="70">
        <v>9.6739125910509871E-2</v>
      </c>
      <c r="E17" s="70">
        <v>10.179696988091109</v>
      </c>
      <c r="F17" s="70">
        <v>1.1592618799861185E-2</v>
      </c>
      <c r="G17" s="70">
        <v>-3.053927621690369E-3</v>
      </c>
      <c r="H17" s="70">
        <v>0.12226644120707594</v>
      </c>
      <c r="I17" s="70">
        <f t="shared" si="0"/>
        <v>0.13080513238524677</v>
      </c>
      <c r="J17">
        <f t="shared" si="1"/>
        <v>1.3521430047471199</v>
      </c>
    </row>
    <row r="18" spans="1:10">
      <c r="A18" s="75">
        <v>5</v>
      </c>
      <c r="B18" s="75">
        <v>5</v>
      </c>
      <c r="C18" s="40">
        <v>1</v>
      </c>
      <c r="D18" s="70">
        <v>0.10032233090530698</v>
      </c>
      <c r="E18" s="70">
        <v>36.777039334027059</v>
      </c>
      <c r="F18" s="70">
        <v>0</v>
      </c>
      <c r="G18" s="70">
        <v>0</v>
      </c>
      <c r="H18" s="70">
        <v>0.17573142559833502</v>
      </c>
      <c r="I18" s="70">
        <f t="shared" si="0"/>
        <v>0.17573142559833502</v>
      </c>
      <c r="J18">
        <f t="shared" si="1"/>
        <v>1.751668088376114</v>
      </c>
    </row>
    <row r="19" spans="1:10">
      <c r="A19" s="75">
        <v>5</v>
      </c>
      <c r="B19" s="75">
        <v>100</v>
      </c>
      <c r="C19" s="40">
        <v>1</v>
      </c>
      <c r="D19" s="70">
        <v>2.8985915504682622</v>
      </c>
      <c r="E19" s="70">
        <v>69.589550872933273</v>
      </c>
      <c r="F19" s="70">
        <v>33.135154956642388</v>
      </c>
      <c r="G19" s="70">
        <v>0.13350030061278761</v>
      </c>
      <c r="H19" s="70">
        <v>8.2284953173777223E-2</v>
      </c>
      <c r="I19" s="70">
        <f t="shared" si="0"/>
        <v>33.350940210428952</v>
      </c>
      <c r="J19">
        <f t="shared" si="1"/>
        <v>11.505912312840755</v>
      </c>
    </row>
    <row r="20" spans="1:10">
      <c r="A20" s="80" t="s">
        <v>13</v>
      </c>
      <c r="B20" s="80"/>
      <c r="C20" s="81"/>
      <c r="D20" s="82"/>
      <c r="E20" s="82"/>
      <c r="F20" s="82"/>
      <c r="G20" s="82"/>
      <c r="H20" s="82"/>
      <c r="I20" s="70"/>
    </row>
    <row r="21" spans="1:10">
      <c r="A21" s="80">
        <v>6</v>
      </c>
      <c r="B21" s="80">
        <v>1</v>
      </c>
      <c r="C21" s="81">
        <v>1</v>
      </c>
      <c r="D21" s="82">
        <v>8.2666666666666652E-2</v>
      </c>
      <c r="E21" s="82">
        <v>16.141722222222224</v>
      </c>
      <c r="F21" s="82">
        <v>3.7953333333333256E-2</v>
      </c>
      <c r="G21" s="82">
        <v>0</v>
      </c>
      <c r="H21" s="82">
        <v>0.14536666666666659</v>
      </c>
      <c r="I21" s="70">
        <f t="shared" si="0"/>
        <v>0.18331999999999984</v>
      </c>
      <c r="J21">
        <f t="shared" si="1"/>
        <v>2.2175806451612887</v>
      </c>
    </row>
    <row r="22" spans="1:10">
      <c r="A22" s="80">
        <v>6</v>
      </c>
      <c r="B22" s="80">
        <v>5</v>
      </c>
      <c r="C22" s="81">
        <v>1</v>
      </c>
      <c r="D22" s="82">
        <v>0.30628595213319459</v>
      </c>
      <c r="E22" s="82">
        <v>64.44601271823332</v>
      </c>
      <c r="F22" s="82">
        <v>0.12433567464446753</v>
      </c>
      <c r="G22" s="82">
        <v>1.1470075153196852E-2</v>
      </c>
      <c r="H22" s="82">
        <v>0.16962059313215391</v>
      </c>
      <c r="I22" s="70">
        <f t="shared" si="0"/>
        <v>0.3054263429298183</v>
      </c>
      <c r="J22">
        <f t="shared" si="1"/>
        <v>0.99719344228036133</v>
      </c>
    </row>
    <row r="23" spans="1:10">
      <c r="A23" s="80">
        <v>6</v>
      </c>
      <c r="B23" s="80">
        <v>120</v>
      </c>
      <c r="C23" s="81">
        <v>1</v>
      </c>
      <c r="D23" s="82">
        <v>3.1348924939299345</v>
      </c>
      <c r="E23" s="82">
        <v>77.087177546537177</v>
      </c>
      <c r="F23" s="82">
        <v>30.335536985778706</v>
      </c>
      <c r="G23" s="82">
        <v>1.4186877095618026E-2</v>
      </c>
      <c r="H23" s="82">
        <v>2.1807488727020475E-2</v>
      </c>
      <c r="I23" s="70">
        <f t="shared" si="0"/>
        <v>30.371531351601345</v>
      </c>
      <c r="J23">
        <f t="shared" si="1"/>
        <v>9.688221018873687</v>
      </c>
    </row>
    <row r="24" spans="1:10">
      <c r="A24" s="80" t="s">
        <v>13</v>
      </c>
      <c r="B24" s="80"/>
      <c r="C24" s="81"/>
      <c r="D24" s="82"/>
      <c r="E24" s="82"/>
      <c r="F24" s="82"/>
      <c r="G24" s="82"/>
      <c r="H24" s="82"/>
      <c r="I24" s="70"/>
    </row>
    <row r="25" spans="1:10">
      <c r="A25" s="80">
        <v>7</v>
      </c>
      <c r="B25" s="80">
        <v>1</v>
      </c>
      <c r="C25" s="81">
        <v>1</v>
      </c>
      <c r="D25" s="82">
        <v>8.4584287200832484E-2</v>
      </c>
      <c r="E25" s="82">
        <v>72.376877991675343</v>
      </c>
      <c r="F25" s="82">
        <v>6.1200145681581608E-2</v>
      </c>
      <c r="G25" s="82">
        <v>0</v>
      </c>
      <c r="H25" s="82">
        <v>0.12928902185223723</v>
      </c>
      <c r="I25" s="70">
        <f t="shared" si="0"/>
        <v>0.19048916753381884</v>
      </c>
      <c r="J25">
        <f t="shared" si="1"/>
        <v>2.2520632831193739</v>
      </c>
    </row>
    <row r="26" spans="1:10">
      <c r="A26" s="80">
        <v>7</v>
      </c>
      <c r="B26" s="80">
        <v>5</v>
      </c>
      <c r="C26" s="81">
        <v>1</v>
      </c>
      <c r="D26" s="82">
        <v>8.0163524106833153E-2</v>
      </c>
      <c r="E26" s="82">
        <v>37.458522014105675</v>
      </c>
      <c r="F26" s="82">
        <v>2.8313534512660388E-2</v>
      </c>
      <c r="G26" s="82">
        <v>0</v>
      </c>
      <c r="H26" s="82">
        <v>9.4562858133888331E-2</v>
      </c>
      <c r="I26" s="70">
        <f t="shared" si="0"/>
        <v>0.12287639264654872</v>
      </c>
      <c r="J26">
        <f t="shared" si="1"/>
        <v>1.5328217417536751</v>
      </c>
    </row>
    <row r="27" spans="1:10">
      <c r="A27" s="80">
        <v>7</v>
      </c>
      <c r="B27" s="79">
        <v>165</v>
      </c>
      <c r="C27" s="81">
        <v>1</v>
      </c>
      <c r="D27" s="82">
        <v>3.195343517169615</v>
      </c>
      <c r="E27" s="82">
        <v>78.971105723205</v>
      </c>
      <c r="F27" s="82">
        <v>29.897838231009366</v>
      </c>
      <c r="G27" s="82">
        <v>6.0944953173777308E-2</v>
      </c>
      <c r="H27" s="82">
        <v>1.0174734651404725E-2</v>
      </c>
      <c r="I27" s="70">
        <f t="shared" si="0"/>
        <v>29.968957918834548</v>
      </c>
      <c r="J27">
        <f t="shared" si="1"/>
        <v>9.3789471328518008</v>
      </c>
    </row>
    <row r="28" spans="1:10">
      <c r="A28" s="80" t="s">
        <v>13</v>
      </c>
      <c r="B28" s="79"/>
      <c r="C28" s="81"/>
      <c r="D28" s="82"/>
      <c r="E28" s="82"/>
      <c r="F28" s="82"/>
      <c r="G28" s="82"/>
      <c r="H28" s="82"/>
      <c r="I28" s="70"/>
    </row>
    <row r="29" spans="1:10">
      <c r="A29" s="80">
        <v>8</v>
      </c>
      <c r="B29" s="79">
        <v>1</v>
      </c>
      <c r="C29" s="81">
        <v>1</v>
      </c>
      <c r="D29" s="82">
        <v>0.20669843912591054</v>
      </c>
      <c r="E29" s="82">
        <v>32.517989565267669</v>
      </c>
      <c r="F29" s="82">
        <v>6.8536066597294359E-2</v>
      </c>
      <c r="G29" s="82">
        <v>0</v>
      </c>
      <c r="H29" s="82">
        <v>0.32531737773152958</v>
      </c>
      <c r="I29" s="70">
        <f t="shared" si="0"/>
        <v>0.39385344432882397</v>
      </c>
      <c r="J29">
        <f t="shared" si="1"/>
        <v>1.9054495331186694</v>
      </c>
    </row>
    <row r="30" spans="1:10">
      <c r="A30" s="80">
        <v>8</v>
      </c>
      <c r="B30" s="79">
        <v>5</v>
      </c>
      <c r="C30" s="81">
        <v>1</v>
      </c>
      <c r="D30" s="82">
        <v>0.17424407908428718</v>
      </c>
      <c r="E30" s="82">
        <v>40.498559157127993</v>
      </c>
      <c r="F30" s="82">
        <v>4.1980072840790736E-2</v>
      </c>
      <c r="G30" s="82">
        <v>0</v>
      </c>
      <c r="H30" s="82">
        <v>6.3410801248699161E-2</v>
      </c>
      <c r="I30" s="70">
        <f t="shared" si="0"/>
        <v>0.1053908740894899</v>
      </c>
      <c r="J30">
        <f t="shared" si="1"/>
        <v>0.60484622859700798</v>
      </c>
    </row>
    <row r="31" spans="1:10">
      <c r="A31" s="80">
        <v>8</v>
      </c>
      <c r="B31" s="79">
        <v>35</v>
      </c>
      <c r="C31" s="81">
        <v>1</v>
      </c>
      <c r="D31" s="82">
        <v>2.53840893513701</v>
      </c>
      <c r="E31" s="82">
        <v>59.275911174702287</v>
      </c>
      <c r="F31" s="82">
        <v>28.091201879986126</v>
      </c>
      <c r="G31" s="82">
        <v>4.082379697074804E-2</v>
      </c>
      <c r="H31" s="82">
        <v>2.8486271245230566E-2</v>
      </c>
      <c r="I31" s="70">
        <f t="shared" si="0"/>
        <v>28.160511948202107</v>
      </c>
      <c r="J31">
        <f t="shared" si="1"/>
        <v>11.09376490068262</v>
      </c>
    </row>
    <row r="32" spans="1:10">
      <c r="A32" s="80" t="s">
        <v>13</v>
      </c>
      <c r="B32" s="79"/>
      <c r="C32" s="81"/>
      <c r="D32" s="82"/>
      <c r="E32" s="82"/>
      <c r="F32" s="82"/>
      <c r="G32" s="82"/>
      <c r="H32" s="82"/>
      <c r="I32" s="70"/>
    </row>
    <row r="33" spans="1:10">
      <c r="A33" s="80">
        <v>9</v>
      </c>
      <c r="B33" s="79">
        <v>1</v>
      </c>
      <c r="C33" s="81">
        <v>1</v>
      </c>
      <c r="D33" s="82">
        <v>0.16902597294484914</v>
      </c>
      <c r="E33" s="82">
        <v>13.4619802289282</v>
      </c>
      <c r="F33" s="82">
        <v>5.5329864724245559E-2</v>
      </c>
      <c r="G33" s="82">
        <v>0</v>
      </c>
      <c r="H33" s="82">
        <v>0.12677560874089477</v>
      </c>
      <c r="I33" s="70">
        <f t="shared" si="0"/>
        <v>0.18210547346514033</v>
      </c>
      <c r="J33">
        <f t="shared" si="1"/>
        <v>1.0773816017290956</v>
      </c>
    </row>
    <row r="34" spans="1:10">
      <c r="A34" s="80">
        <v>9</v>
      </c>
      <c r="B34" s="79">
        <v>5</v>
      </c>
      <c r="C34" s="81">
        <v>1</v>
      </c>
      <c r="D34" s="82">
        <v>0.14857363857093306</v>
      </c>
      <c r="E34" s="82">
        <v>40.541508555902418</v>
      </c>
      <c r="F34" s="82">
        <v>5.5519483177245768E-2</v>
      </c>
      <c r="G34" s="82">
        <v>0</v>
      </c>
      <c r="H34" s="82">
        <v>8.6867863336801771E-2</v>
      </c>
      <c r="I34" s="70">
        <f t="shared" si="0"/>
        <v>0.14238734651404755</v>
      </c>
      <c r="J34">
        <f t="shared" si="1"/>
        <v>0.95836211513436143</v>
      </c>
    </row>
    <row r="35" spans="1:10">
      <c r="A35" s="80">
        <v>9</v>
      </c>
      <c r="B35" s="79">
        <v>135</v>
      </c>
      <c r="C35" s="81">
        <v>1</v>
      </c>
      <c r="D35" s="82">
        <v>3.260269843912591</v>
      </c>
      <c r="E35" s="82">
        <v>113.16317377731529</v>
      </c>
      <c r="F35" s="82">
        <v>29.975514058272633</v>
      </c>
      <c r="G35" s="82">
        <v>9.0857023933402739E-2</v>
      </c>
      <c r="H35" s="82">
        <v>2.1761415192507839E-2</v>
      </c>
      <c r="I35" s="70">
        <f t="shared" si="0"/>
        <v>30.088132497398544</v>
      </c>
      <c r="J35">
        <f t="shared" si="1"/>
        <v>9.2287245957807951</v>
      </c>
    </row>
    <row r="36" spans="1:10">
      <c r="A36" s="80" t="s">
        <v>13</v>
      </c>
      <c r="B36" s="79"/>
      <c r="C36" s="81"/>
      <c r="D36" s="82"/>
      <c r="E36" s="82"/>
      <c r="F36" s="82"/>
      <c r="G36" s="82"/>
      <c r="H36" s="82"/>
      <c r="I36" s="70"/>
    </row>
    <row r="37" spans="1:10">
      <c r="A37" s="80">
        <v>10</v>
      </c>
      <c r="B37" s="79">
        <v>1</v>
      </c>
      <c r="C37" s="81">
        <v>1</v>
      </c>
      <c r="D37" s="82">
        <v>0.13490678459937561</v>
      </c>
      <c r="E37" s="82">
        <v>17.857995583304426</v>
      </c>
      <c r="F37" s="82">
        <v>0.05</v>
      </c>
      <c r="G37" s="82">
        <v>0</v>
      </c>
      <c r="H37" s="82">
        <v>0.12536057232049946</v>
      </c>
      <c r="I37" s="70">
        <f t="shared" si="0"/>
        <v>0.17536057232049945</v>
      </c>
      <c r="J37">
        <f t="shared" si="1"/>
        <v>1.2998647387620792</v>
      </c>
    </row>
    <row r="38" spans="1:10">
      <c r="A38" s="80">
        <v>10</v>
      </c>
      <c r="B38" s="79">
        <v>5</v>
      </c>
      <c r="C38" s="81">
        <v>1</v>
      </c>
      <c r="D38" s="82">
        <v>0.11443246618106132</v>
      </c>
      <c r="E38" s="82">
        <v>28.947402705515085</v>
      </c>
      <c r="F38" s="82">
        <v>0.05</v>
      </c>
      <c r="G38" s="82">
        <v>0</v>
      </c>
      <c r="H38" s="82">
        <v>0.1151340270551509</v>
      </c>
      <c r="I38" s="70">
        <f t="shared" si="0"/>
        <v>0.1651340270551509</v>
      </c>
      <c r="J38">
        <f t="shared" si="1"/>
        <v>1.443069721086556</v>
      </c>
    </row>
    <row r="39" spans="1:10">
      <c r="A39" s="80">
        <v>10</v>
      </c>
      <c r="B39" s="79">
        <v>20</v>
      </c>
      <c r="C39" s="81">
        <v>1</v>
      </c>
      <c r="D39" s="82">
        <v>2.2612676864377383</v>
      </c>
      <c r="E39" s="82">
        <v>60.683162683547224</v>
      </c>
      <c r="F39" s="82">
        <v>24.561449184876864</v>
      </c>
      <c r="G39" s="82">
        <v>0.349333321771303</v>
      </c>
      <c r="H39" s="82">
        <v>1.2838530766562606</v>
      </c>
      <c r="I39" s="70">
        <f t="shared" si="0"/>
        <v>26.194635583304429</v>
      </c>
      <c r="J39">
        <f t="shared" si="1"/>
        <v>11.584048956437281</v>
      </c>
    </row>
    <row r="40" spans="1:10">
      <c r="A40" s="80" t="s">
        <v>13</v>
      </c>
      <c r="B40" s="79"/>
      <c r="C40" s="81"/>
      <c r="D40" s="82"/>
      <c r="E40" s="82"/>
      <c r="F40" s="82"/>
      <c r="G40" s="82"/>
      <c r="H40" s="82"/>
      <c r="I40" s="70"/>
    </row>
    <row r="41" spans="1:10">
      <c r="A41" s="80">
        <v>11</v>
      </c>
      <c r="B41" s="79">
        <v>1</v>
      </c>
      <c r="C41" s="81">
        <v>1</v>
      </c>
      <c r="D41" s="82">
        <v>0.30991964620187301</v>
      </c>
      <c r="E41" s="82">
        <v>17.803731529656609</v>
      </c>
      <c r="F41" s="82">
        <v>0.10324597294484897</v>
      </c>
      <c r="G41" s="82">
        <v>0</v>
      </c>
      <c r="H41" s="82">
        <v>0.32348344432882409</v>
      </c>
      <c r="I41" s="70">
        <f t="shared" si="0"/>
        <v>0.42672941727367308</v>
      </c>
      <c r="J41">
        <f t="shared" si="1"/>
        <v>1.3769034086845642</v>
      </c>
    </row>
    <row r="42" spans="1:10">
      <c r="A42" s="80">
        <v>11</v>
      </c>
      <c r="B42" s="79">
        <v>5</v>
      </c>
      <c r="C42" s="81">
        <v>1</v>
      </c>
      <c r="D42" s="82">
        <v>0.38181638570933052</v>
      </c>
      <c r="E42" s="82">
        <v>11.358536634292982</v>
      </c>
      <c r="F42" s="82">
        <v>9.3858487686437703E-2</v>
      </c>
      <c r="G42" s="82">
        <v>5.9594889582610571E-3</v>
      </c>
      <c r="H42" s="82">
        <v>0.28844250433576135</v>
      </c>
      <c r="I42" s="70">
        <f t="shared" si="0"/>
        <v>0.38826048098046012</v>
      </c>
      <c r="J42">
        <f t="shared" si="1"/>
        <v>1.016877471769992</v>
      </c>
    </row>
    <row r="43" spans="1:10">
      <c r="A43" s="75">
        <v>11</v>
      </c>
      <c r="B43" s="51">
        <v>146</v>
      </c>
      <c r="C43" s="40">
        <v>1</v>
      </c>
      <c r="D43" s="70">
        <v>3.3414378355879291</v>
      </c>
      <c r="E43" s="70">
        <v>86.115169927159201</v>
      </c>
      <c r="F43" s="70">
        <v>29.945193694068681</v>
      </c>
      <c r="G43" s="70">
        <v>8.2387075962538997E-2</v>
      </c>
      <c r="H43" s="70">
        <v>0.13833386056191463</v>
      </c>
      <c r="I43" s="70">
        <f t="shared" si="0"/>
        <v>30.165914630593136</v>
      </c>
      <c r="J43">
        <f t="shared" si="1"/>
        <v>9.027824581774814</v>
      </c>
    </row>
    <row r="44" spans="1:10">
      <c r="A44" s="80"/>
      <c r="B44" s="79"/>
      <c r="C44" s="81"/>
      <c r="D44" s="82"/>
      <c r="E44" s="82"/>
      <c r="F44" s="82"/>
      <c r="G44" s="82"/>
      <c r="H44" s="82"/>
      <c r="I44" s="70"/>
    </row>
    <row r="45" spans="1:10">
      <c r="A45" s="80">
        <v>13</v>
      </c>
      <c r="B45" s="79">
        <v>1</v>
      </c>
      <c r="C45" s="81">
        <v>1</v>
      </c>
      <c r="D45" s="82">
        <v>0.38033356919875128</v>
      </c>
      <c r="E45" s="82">
        <v>33.084416793849002</v>
      </c>
      <c r="F45" s="82">
        <v>0.11399838362816499</v>
      </c>
      <c r="G45" s="82">
        <v>-1.4131229043820338E-3</v>
      </c>
      <c r="H45" s="82">
        <v>0.27276049947970854</v>
      </c>
      <c r="I45" s="70">
        <f t="shared" si="0"/>
        <v>0.38534576020349148</v>
      </c>
      <c r="J45">
        <f t="shared" si="1"/>
        <v>1.0131784081413044</v>
      </c>
    </row>
    <row r="46" spans="1:10">
      <c r="A46" s="80">
        <v>13</v>
      </c>
      <c r="B46" s="79">
        <v>5</v>
      </c>
      <c r="C46" s="81">
        <v>1</v>
      </c>
      <c r="D46" s="82">
        <v>0.47641155046826217</v>
      </c>
      <c r="E46" s="82">
        <v>12.537469510926117</v>
      </c>
      <c r="F46" s="82">
        <v>0.23829388137356924</v>
      </c>
      <c r="G46" s="82">
        <v>2.3991841831425588E-2</v>
      </c>
      <c r="H46" s="82">
        <v>0.44767914672216447</v>
      </c>
      <c r="I46" s="70">
        <f t="shared" si="0"/>
        <v>0.70996486992715924</v>
      </c>
      <c r="J46">
        <f t="shared" si="1"/>
        <v>1.4902343766210935</v>
      </c>
    </row>
    <row r="47" spans="1:10">
      <c r="A47" s="75">
        <v>13</v>
      </c>
      <c r="B47" s="51">
        <v>114</v>
      </c>
      <c r="C47" s="40">
        <v>1</v>
      </c>
      <c r="D47" s="70">
        <v>3.3057799999999995</v>
      </c>
      <c r="E47" s="70">
        <v>115.26130555555554</v>
      </c>
      <c r="F47" s="70">
        <v>29.793339999999997</v>
      </c>
      <c r="G47" s="70">
        <v>9.4062222222222228E-2</v>
      </c>
      <c r="H47" s="70">
        <v>3.6740000000000043E-2</v>
      </c>
      <c r="I47" s="70">
        <f t="shared" si="0"/>
        <v>29.924142222222223</v>
      </c>
      <c r="J47">
        <f t="shared" si="1"/>
        <v>9.0520670529261551</v>
      </c>
    </row>
    <row r="48" spans="1:10">
      <c r="A48" s="75"/>
      <c r="B48" s="51" t="s">
        <v>13</v>
      </c>
      <c r="C48" s="40"/>
      <c r="D48" s="70"/>
      <c r="E48" s="70"/>
      <c r="F48" s="70"/>
      <c r="G48" s="70"/>
      <c r="H48" s="70"/>
      <c r="I48" s="70"/>
    </row>
    <row r="49" spans="1:10">
      <c r="A49" s="75">
        <v>16</v>
      </c>
      <c r="B49" s="51">
        <v>1</v>
      </c>
      <c r="C49" s="40">
        <v>1</v>
      </c>
      <c r="D49" s="70">
        <v>0.45890273326396114</v>
      </c>
      <c r="E49" s="70">
        <v>71.368364851427913</v>
      </c>
      <c r="F49" s="70">
        <v>0.48206678459937552</v>
      </c>
      <c r="G49" s="70">
        <v>1.3416429645045662E-2</v>
      </c>
      <c r="H49" s="70">
        <v>0.96921678113076648</v>
      </c>
      <c r="I49" s="70">
        <f t="shared" si="0"/>
        <v>1.4646999953751876</v>
      </c>
      <c r="J49">
        <f t="shared" si="1"/>
        <v>3.1917438908185609</v>
      </c>
    </row>
    <row r="50" spans="1:10">
      <c r="A50" s="51">
        <v>16</v>
      </c>
      <c r="B50" s="51">
        <v>5</v>
      </c>
      <c r="C50" s="40">
        <v>1</v>
      </c>
      <c r="D50" s="70">
        <v>0.85269356919875139</v>
      </c>
      <c r="E50" s="70">
        <v>41.600286148687708</v>
      </c>
      <c r="F50" s="70">
        <v>1.1794555879292401</v>
      </c>
      <c r="G50" s="70">
        <v>9.016773731067175E-2</v>
      </c>
      <c r="H50" s="70">
        <v>1.7627863059313216</v>
      </c>
      <c r="I50" s="70">
        <f t="shared" si="0"/>
        <v>3.0324096311712334</v>
      </c>
      <c r="J50">
        <f t="shared" si="1"/>
        <v>3.5562712570011414</v>
      </c>
    </row>
    <row r="51" spans="1:10">
      <c r="A51" s="51">
        <v>16</v>
      </c>
      <c r="B51" s="51">
        <v>69</v>
      </c>
      <c r="C51" s="40">
        <v>1</v>
      </c>
      <c r="D51" s="70">
        <v>3.040736760319112</v>
      </c>
      <c r="E51" s="70">
        <v>113.81077870852123</v>
      </c>
      <c r="F51" s="70">
        <v>30.777270898369753</v>
      </c>
      <c r="G51" s="70">
        <v>0.21806155624927728</v>
      </c>
      <c r="H51" s="70">
        <v>1.4866978841484529E-2</v>
      </c>
      <c r="I51" s="70">
        <f t="shared" si="0"/>
        <v>31.010199433460517</v>
      </c>
      <c r="J51">
        <f t="shared" si="1"/>
        <v>10.198251896756144</v>
      </c>
    </row>
    <row r="52" spans="1:10">
      <c r="A52" s="51"/>
      <c r="B52" s="51" t="s">
        <v>13</v>
      </c>
      <c r="C52" s="40"/>
      <c r="D52" s="70"/>
      <c r="E52" s="70"/>
      <c r="F52" s="70"/>
      <c r="G52" s="70"/>
      <c r="H52" s="70"/>
      <c r="I52" s="70"/>
    </row>
    <row r="53" spans="1:10">
      <c r="A53" s="51">
        <v>18</v>
      </c>
      <c r="B53" s="51">
        <v>1</v>
      </c>
      <c r="C53" s="40">
        <v>1</v>
      </c>
      <c r="D53" s="82">
        <v>0.27011550468262224</v>
      </c>
      <c r="E53" s="70">
        <v>52.627653121748175</v>
      </c>
      <c r="F53" s="70">
        <v>0.15494149843912572</v>
      </c>
      <c r="G53" s="70">
        <v>0</v>
      </c>
      <c r="H53" s="70">
        <v>0.63341519250780431</v>
      </c>
      <c r="I53" s="70">
        <f t="shared" si="0"/>
        <v>0.78835669094693006</v>
      </c>
      <c r="J53">
        <f t="shared" si="1"/>
        <v>2.9185910370943939</v>
      </c>
    </row>
    <row r="54" spans="1:10">
      <c r="A54" s="51">
        <v>18</v>
      </c>
      <c r="B54" s="51">
        <v>5</v>
      </c>
      <c r="C54" s="40">
        <v>1</v>
      </c>
      <c r="D54" s="82">
        <v>0.69213573100936521</v>
      </c>
      <c r="E54" s="70">
        <v>20.488407515319693</v>
      </c>
      <c r="F54" s="70">
        <v>0.57878608047173075</v>
      </c>
      <c r="G54" s="70">
        <v>4.7288680772343612E-2</v>
      </c>
      <c r="H54" s="70">
        <v>0.78463398196323264</v>
      </c>
      <c r="I54" s="70">
        <f t="shared" si="0"/>
        <v>1.4107087432073069</v>
      </c>
      <c r="J54">
        <f t="shared" si="1"/>
        <v>2.0381966715546125</v>
      </c>
    </row>
    <row r="55" spans="1:10">
      <c r="A55" s="51">
        <v>18</v>
      </c>
      <c r="B55" s="51">
        <v>18</v>
      </c>
      <c r="C55" s="40">
        <v>1</v>
      </c>
      <c r="D55" s="82">
        <v>0.18935943808532774</v>
      </c>
      <c r="E55" s="70">
        <v>77.463238958261073</v>
      </c>
      <c r="F55" s="70">
        <v>22.418374269857786</v>
      </c>
      <c r="G55" s="70">
        <v>0.25252777199676263</v>
      </c>
      <c r="H55" s="70">
        <v>2.5696522372528618</v>
      </c>
      <c r="I55" s="70">
        <f t="shared" si="0"/>
        <v>25.24055427910741</v>
      </c>
      <c r="J55">
        <f t="shared" si="1"/>
        <v>133.29440842411933</v>
      </c>
    </row>
    <row r="56" spans="1:10">
      <c r="A56" s="51"/>
      <c r="B56" s="51" t="s">
        <v>13</v>
      </c>
      <c r="C56" s="40"/>
      <c r="D56" s="70"/>
      <c r="E56" s="70"/>
      <c r="F56" s="70"/>
      <c r="G56" s="70"/>
      <c r="H56" s="70"/>
      <c r="I56" s="70"/>
    </row>
    <row r="57" spans="1:10">
      <c r="A57" s="51">
        <v>20</v>
      </c>
      <c r="B57" s="51">
        <v>1</v>
      </c>
      <c r="C57" s="40">
        <v>1</v>
      </c>
      <c r="D57" s="82">
        <v>0.27011550468262224</v>
      </c>
      <c r="E57" s="70">
        <v>59.090181916984612</v>
      </c>
      <c r="F57" s="70">
        <v>0</v>
      </c>
      <c r="G57" s="70">
        <v>0.30991715805295411</v>
      </c>
      <c r="H57" s="70">
        <v>0.31559166146375289</v>
      </c>
      <c r="I57" s="70">
        <f t="shared" si="0"/>
        <v>0.625508819516707</v>
      </c>
      <c r="J57">
        <f t="shared" si="1"/>
        <v>2.3157086826676663</v>
      </c>
    </row>
    <row r="58" spans="1:10">
      <c r="A58" s="51">
        <v>20</v>
      </c>
      <c r="B58" s="51">
        <v>5</v>
      </c>
      <c r="C58" s="40">
        <v>1</v>
      </c>
      <c r="D58" s="82">
        <v>0.69213573100936521</v>
      </c>
      <c r="E58" s="70">
        <v>43.016719239218403</v>
      </c>
      <c r="F58" s="70">
        <v>6.2494644606312875</v>
      </c>
      <c r="G58" s="70">
        <v>0.17482014105676957</v>
      </c>
      <c r="H58" s="70">
        <v>1.0278470239334028</v>
      </c>
      <c r="I58" s="70">
        <f t="shared" si="0"/>
        <v>7.45213162562146</v>
      </c>
      <c r="J58">
        <f t="shared" si="1"/>
        <v>10.766864491670963</v>
      </c>
    </row>
    <row r="59" spans="1:10">
      <c r="A59" s="51">
        <v>20</v>
      </c>
      <c r="B59" s="51">
        <v>46</v>
      </c>
      <c r="C59" s="40">
        <v>1</v>
      </c>
      <c r="D59" s="82">
        <v>0.18935943808532774</v>
      </c>
      <c r="E59" s="70">
        <v>109.50322232049948</v>
      </c>
      <c r="F59" s="70">
        <v>28.975145036420397</v>
      </c>
      <c r="G59" s="70">
        <v>0.27096951092611871</v>
      </c>
      <c r="H59" s="70">
        <v>0.37089152965660771</v>
      </c>
      <c r="I59" s="70">
        <f t="shared" si="0"/>
        <v>29.617006077003122</v>
      </c>
      <c r="J59">
        <f t="shared" si="1"/>
        <v>156.40628413597915</v>
      </c>
    </row>
    <row r="60" spans="1:10">
      <c r="A60" s="51"/>
      <c r="B60" s="51" t="s">
        <v>13</v>
      </c>
      <c r="C60" s="40"/>
      <c r="D60" s="70"/>
      <c r="E60" s="70"/>
      <c r="F60" s="70"/>
      <c r="G60" s="70"/>
      <c r="H60" s="70"/>
      <c r="I60" s="70"/>
    </row>
    <row r="61" spans="1:10">
      <c r="A61" s="51">
        <v>23</v>
      </c>
      <c r="B61" s="51">
        <v>1</v>
      </c>
      <c r="C61" s="40">
        <v>1</v>
      </c>
      <c r="D61" s="70">
        <v>0.17214955254942774</v>
      </c>
      <c r="E61" s="70">
        <v>89.784426297837911</v>
      </c>
      <c r="F61" s="70">
        <v>0.11219722511272961</v>
      </c>
      <c r="G61" s="70">
        <v>0</v>
      </c>
      <c r="H61" s="70">
        <v>0.36558668054110305</v>
      </c>
      <c r="I61" s="70">
        <f t="shared" si="0"/>
        <v>0.47778390565383266</v>
      </c>
      <c r="J61">
        <f t="shared" si="1"/>
        <v>2.7754002178811992</v>
      </c>
    </row>
    <row r="62" spans="1:10">
      <c r="A62" s="51">
        <v>23</v>
      </c>
      <c r="B62" s="51">
        <v>5</v>
      </c>
      <c r="C62" s="40">
        <v>1</v>
      </c>
      <c r="D62" s="70">
        <v>0.56268503642039536</v>
      </c>
      <c r="E62" s="70">
        <v>43.265908376690952</v>
      </c>
      <c r="F62" s="70">
        <v>0.10922969823100921</v>
      </c>
      <c r="G62" s="70">
        <v>0</v>
      </c>
      <c r="H62" s="70">
        <v>0.65933442247658691</v>
      </c>
      <c r="I62" s="70">
        <f t="shared" si="0"/>
        <v>0.76856412070759617</v>
      </c>
      <c r="J62">
        <f t="shared" si="1"/>
        <v>1.3658869011284382</v>
      </c>
    </row>
    <row r="63" spans="1:10">
      <c r="A63" s="51">
        <v>23</v>
      </c>
      <c r="B63" s="51">
        <v>14</v>
      </c>
      <c r="C63" s="40">
        <v>1</v>
      </c>
      <c r="D63" s="70">
        <v>2.456896510579258</v>
      </c>
      <c r="E63" s="70">
        <v>107.14418255867731</v>
      </c>
      <c r="F63" s="70">
        <v>23.213853735691991</v>
      </c>
      <c r="G63" s="70">
        <v>0.55619107411261415</v>
      </c>
      <c r="H63" s="70">
        <v>4.8069384044398209</v>
      </c>
      <c r="I63" s="70">
        <f t="shared" si="0"/>
        <v>28.576983214244429</v>
      </c>
      <c r="J63">
        <f t="shared" si="1"/>
        <v>11.631333713566505</v>
      </c>
    </row>
    <row r="64" spans="1:10">
      <c r="A64" s="51"/>
      <c r="B64" s="51" t="s">
        <v>13</v>
      </c>
      <c r="C64" s="40"/>
      <c r="D64" s="70"/>
      <c r="E64" s="70"/>
      <c r="F64" s="70"/>
      <c r="G64" s="70"/>
      <c r="H64" s="70"/>
      <c r="I64" s="70"/>
    </row>
    <row r="65" spans="1:10">
      <c r="A65" s="51">
        <v>25</v>
      </c>
      <c r="B65" s="51">
        <v>1</v>
      </c>
      <c r="C65" s="40">
        <v>1</v>
      </c>
      <c r="D65" s="70">
        <v>0.19875130072840794</v>
      </c>
      <c r="E65" s="70">
        <v>86.8102104578564</v>
      </c>
      <c r="F65" s="70">
        <v>8.588424557752343E-2</v>
      </c>
      <c r="G65" s="70">
        <v>0</v>
      </c>
      <c r="H65" s="70">
        <v>0.40570218522372525</v>
      </c>
      <c r="I65" s="70">
        <f t="shared" si="0"/>
        <v>0.4915864308012487</v>
      </c>
      <c r="J65">
        <v>2.7754002178811992</v>
      </c>
    </row>
    <row r="66" spans="1:10">
      <c r="A66" s="51">
        <v>25</v>
      </c>
      <c r="B66" s="51">
        <v>5</v>
      </c>
      <c r="C66" s="40">
        <v>1</v>
      </c>
      <c r="D66" s="70">
        <v>0.47258687478321193</v>
      </c>
      <c r="E66" s="70">
        <v>19.805935142791075</v>
      </c>
      <c r="F66" s="70">
        <v>0.11987673950745731</v>
      </c>
      <c r="G66" s="70">
        <v>0</v>
      </c>
      <c r="H66" s="70">
        <v>0.28366004856052718</v>
      </c>
      <c r="I66" s="70">
        <f t="shared" si="0"/>
        <v>0.40353678806798449</v>
      </c>
      <c r="J66">
        <v>1.3658869011284382</v>
      </c>
    </row>
    <row r="67" spans="1:10">
      <c r="A67" s="51">
        <v>25</v>
      </c>
      <c r="B67" s="51">
        <v>29</v>
      </c>
      <c r="C67" s="40">
        <v>1</v>
      </c>
      <c r="D67" s="70">
        <v>2.7068145681581686</v>
      </c>
      <c r="E67" s="70">
        <v>83.460290640536485</v>
      </c>
      <c r="F67" s="70">
        <v>27.46587520638224</v>
      </c>
      <c r="G67" s="70">
        <v>0.3143432142444213</v>
      </c>
      <c r="H67" s="70">
        <v>2.2257606035379816</v>
      </c>
      <c r="I67" s="70">
        <f t="shared" si="0"/>
        <v>30.005979024164642</v>
      </c>
      <c r="J67">
        <v>11.631333713566505</v>
      </c>
    </row>
    <row r="68" spans="1:10">
      <c r="A68" s="51"/>
      <c r="B68" s="51"/>
      <c r="C68" s="40"/>
      <c r="D68" s="70"/>
      <c r="E68" s="70"/>
      <c r="F68" s="70"/>
      <c r="G68" s="70"/>
      <c r="H68" s="70"/>
      <c r="I68" s="70"/>
    </row>
    <row r="69" spans="1:10">
      <c r="A69" s="51">
        <v>32</v>
      </c>
      <c r="B69" s="51">
        <v>1</v>
      </c>
      <c r="C69" s="40">
        <v>1</v>
      </c>
      <c r="D69" s="70">
        <v>0.16082953867499133</v>
      </c>
      <c r="E69" s="70">
        <v>75.142851063706786</v>
      </c>
      <c r="F69" s="70">
        <v>0.10615199445022541</v>
      </c>
      <c r="G69" s="70">
        <v>0</v>
      </c>
      <c r="H69" s="70">
        <v>0.32383753035032942</v>
      </c>
      <c r="I69" s="70">
        <f t="shared" si="0"/>
        <v>0.42998952480055486</v>
      </c>
      <c r="J69">
        <f t="shared" si="1"/>
        <v>2.6735730783229394</v>
      </c>
    </row>
    <row r="70" spans="1:10">
      <c r="A70" s="51">
        <v>32</v>
      </c>
      <c r="B70" s="51">
        <v>5</v>
      </c>
      <c r="C70" s="40">
        <v>1</v>
      </c>
      <c r="D70" s="70">
        <v>0.47518907388137349</v>
      </c>
      <c r="E70" s="70">
        <v>53.596585559024156</v>
      </c>
      <c r="F70" s="70">
        <v>9.9967412417620527E-2</v>
      </c>
      <c r="G70" s="70">
        <v>0</v>
      </c>
      <c r="H70" s="70">
        <v>0.58862809573361075</v>
      </c>
      <c r="I70" s="70">
        <f t="shared" si="0"/>
        <v>0.68859550815123127</v>
      </c>
      <c r="J70">
        <f t="shared" si="1"/>
        <v>1.4490979401667234</v>
      </c>
    </row>
    <row r="71" spans="1:10">
      <c r="A71" s="51">
        <v>32</v>
      </c>
      <c r="B71" s="51">
        <v>24</v>
      </c>
      <c r="C71" s="40">
        <v>1</v>
      </c>
      <c r="D71" s="70">
        <v>2.7875329864724243</v>
      </c>
      <c r="E71" s="70">
        <v>96.841423985431817</v>
      </c>
      <c r="F71" s="70">
        <v>27.502091383975024</v>
      </c>
      <c r="G71" s="70">
        <v>0.3006730280957336</v>
      </c>
      <c r="H71" s="70">
        <v>1.2004994172736734</v>
      </c>
      <c r="I71" s="70">
        <f t="shared" ref="I71" si="3">SUM(F71:H71)</f>
        <v>29.00326382934443</v>
      </c>
      <c r="J71">
        <f t="shared" ref="J71" si="4">I71/D71</f>
        <v>10.404635198971247</v>
      </c>
    </row>
  </sheetData>
  <mergeCells count="2">
    <mergeCell ref="L13:L15"/>
    <mergeCell ref="L12:M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KROGSLUND</dc:creator>
  <dc:description>Single sheet, customer's calculated values</dc:description>
  <cp:lastModifiedBy>rwd71</cp:lastModifiedBy>
  <dcterms:created xsi:type="dcterms:W3CDTF">2003-02-24T20:48:50Z</dcterms:created>
  <dcterms:modified xsi:type="dcterms:W3CDTF">2014-06-06T16:01:37Z</dcterms:modified>
</cp:coreProperties>
</file>